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Sheet1!$A$2:$V$43</definedName>
  </definedNames>
  <calcPr calcId="152511"/>
</workbook>
</file>

<file path=xl/calcChain.xml><?xml version="1.0" encoding="utf-8"?>
<calcChain xmlns="http://schemas.openxmlformats.org/spreadsheetml/2006/main">
  <c r="M4" i="1" l="1"/>
  <c r="M5" i="1"/>
  <c r="M6" i="1"/>
  <c r="M7" i="1"/>
  <c r="M9" i="1"/>
  <c r="M8" i="1"/>
  <c r="M10" i="1"/>
  <c r="M11" i="1"/>
  <c r="M12" i="1"/>
  <c r="M13" i="1"/>
  <c r="M24" i="1"/>
  <c r="M14" i="1"/>
  <c r="M31" i="1"/>
  <c r="M15" i="1"/>
  <c r="M25" i="1"/>
  <c r="M30" i="1"/>
  <c r="M32" i="1"/>
  <c r="M23" i="1"/>
  <c r="M20" i="1"/>
  <c r="M26" i="1"/>
  <c r="M27" i="1"/>
  <c r="M28" i="1"/>
  <c r="M16" i="1"/>
  <c r="M17" i="1"/>
  <c r="M36" i="1"/>
  <c r="M34" i="1"/>
  <c r="M19" i="1"/>
  <c r="M37" i="1"/>
  <c r="M18" i="1"/>
  <c r="M29" i="1"/>
  <c r="M21" i="1"/>
  <c r="M33" i="1"/>
  <c r="M35" i="1"/>
  <c r="M22" i="1"/>
  <c r="M38" i="1"/>
  <c r="M39" i="1"/>
  <c r="M40" i="1"/>
  <c r="M41" i="1"/>
  <c r="M43" i="1"/>
  <c r="M42" i="1"/>
  <c r="M3" i="1"/>
  <c r="I42" i="1"/>
  <c r="K42" i="1" s="1"/>
  <c r="I43" i="1"/>
  <c r="K43" i="1" s="1"/>
  <c r="N43" i="1" s="1"/>
  <c r="I41" i="1"/>
  <c r="K41" i="1" s="1"/>
  <c r="I40" i="1"/>
  <c r="K40" i="1" s="1"/>
  <c r="N40" i="1" s="1"/>
  <c r="I39" i="1"/>
  <c r="K39" i="1" s="1"/>
  <c r="I38" i="1"/>
  <c r="K38" i="1" s="1"/>
  <c r="N38" i="1" s="1"/>
  <c r="I22" i="1"/>
  <c r="K22" i="1" s="1"/>
  <c r="I35" i="1"/>
  <c r="K35" i="1" s="1"/>
  <c r="N35" i="1" s="1"/>
  <c r="I33" i="1"/>
  <c r="K33" i="1" s="1"/>
  <c r="I21" i="1"/>
  <c r="K21" i="1" s="1"/>
  <c r="N21" i="1" s="1"/>
  <c r="I29" i="1"/>
  <c r="K29" i="1" s="1"/>
  <c r="I18" i="1"/>
  <c r="K18" i="1" s="1"/>
  <c r="N18" i="1" s="1"/>
  <c r="I37" i="1"/>
  <c r="K37" i="1" s="1"/>
  <c r="I19" i="1"/>
  <c r="K19" i="1" s="1"/>
  <c r="N19" i="1" s="1"/>
  <c r="I34" i="1"/>
  <c r="K34" i="1" s="1"/>
  <c r="I36" i="1"/>
  <c r="K36" i="1" s="1"/>
  <c r="N36" i="1" s="1"/>
  <c r="I17" i="1"/>
  <c r="K17" i="1" s="1"/>
  <c r="I16" i="1"/>
  <c r="K16" i="1" s="1"/>
  <c r="I28" i="1"/>
  <c r="K28" i="1" s="1"/>
  <c r="I27" i="1"/>
  <c r="K27" i="1" s="1"/>
  <c r="N27" i="1" s="1"/>
  <c r="I26" i="1"/>
  <c r="K26" i="1" s="1"/>
  <c r="I20" i="1"/>
  <c r="K20" i="1" s="1"/>
  <c r="I23" i="1"/>
  <c r="K23" i="1" s="1"/>
  <c r="I32" i="1"/>
  <c r="K32" i="1" s="1"/>
  <c r="N32" i="1" s="1"/>
  <c r="I30" i="1"/>
  <c r="K30" i="1" s="1"/>
  <c r="I25" i="1"/>
  <c r="K25" i="1" s="1"/>
  <c r="I15" i="1"/>
  <c r="K15" i="1" s="1"/>
  <c r="I31" i="1"/>
  <c r="K31" i="1" s="1"/>
  <c r="N31" i="1" s="1"/>
  <c r="I14" i="1"/>
  <c r="K14" i="1" s="1"/>
  <c r="I24" i="1"/>
  <c r="K24" i="1" s="1"/>
  <c r="I13" i="1"/>
  <c r="K13" i="1" s="1"/>
  <c r="I12" i="1"/>
  <c r="K12" i="1" s="1"/>
  <c r="N12" i="1" s="1"/>
  <c r="I11" i="1"/>
  <c r="K11" i="1" s="1"/>
  <c r="I10" i="1"/>
  <c r="K10" i="1" s="1"/>
  <c r="I8" i="1"/>
  <c r="K8" i="1" s="1"/>
  <c r="I9" i="1"/>
  <c r="K9" i="1" s="1"/>
  <c r="N9" i="1" s="1"/>
  <c r="I7" i="1"/>
  <c r="K7" i="1" s="1"/>
  <c r="I6" i="1"/>
  <c r="K6" i="1" s="1"/>
  <c r="I5" i="1"/>
  <c r="K5" i="1" s="1"/>
  <c r="I4" i="1"/>
  <c r="K4" i="1" s="1"/>
  <c r="N4" i="1" s="1"/>
  <c r="I3" i="1"/>
  <c r="K3" i="1" s="1"/>
  <c r="N39" i="1" l="1"/>
  <c r="N3" i="1"/>
  <c r="N7" i="1"/>
  <c r="N11" i="1"/>
  <c r="N37" i="1"/>
  <c r="N33" i="1"/>
  <c r="N42" i="1"/>
  <c r="N5" i="1"/>
  <c r="N8" i="1"/>
  <c r="N13" i="1"/>
  <c r="N15" i="1"/>
  <c r="N23" i="1"/>
  <c r="N28" i="1"/>
  <c r="N16" i="1"/>
  <c r="N20" i="1"/>
  <c r="N25" i="1"/>
  <c r="N24" i="1"/>
  <c r="N10" i="1"/>
  <c r="N6" i="1"/>
  <c r="N14" i="1"/>
  <c r="N30" i="1"/>
  <c r="N26" i="1"/>
  <c r="N17" i="1"/>
  <c r="N41" i="1"/>
  <c r="N22" i="1"/>
  <c r="N29" i="1"/>
  <c r="N34" i="1"/>
</calcChain>
</file>

<file path=xl/sharedStrings.xml><?xml version="1.0" encoding="utf-8"?>
<sst xmlns="http://schemas.openxmlformats.org/spreadsheetml/2006/main" count="315" uniqueCount="124">
  <si>
    <t>报考单位</t>
  </si>
  <si>
    <t>报考岗位</t>
  </si>
  <si>
    <t>职位编号</t>
  </si>
  <si>
    <t>招聘人数</t>
  </si>
  <si>
    <t>笔试成绩</t>
  </si>
  <si>
    <t>政策性加分</t>
  </si>
  <si>
    <t>笔试折合成绩（含加分）</t>
  </si>
  <si>
    <t>职位排名</t>
  </si>
  <si>
    <t>是否进入资格复审</t>
  </si>
  <si>
    <t>（市属）绵阳民族初级中学</t>
  </si>
  <si>
    <t>数学教师</t>
  </si>
  <si>
    <t>20120001</t>
  </si>
  <si>
    <t>张娅</t>
  </si>
  <si>
    <t>2012060100510</t>
  </si>
  <si>
    <t>是</t>
    <phoneticPr fontId="4" type="noConversion"/>
  </si>
  <si>
    <t>杨贤</t>
  </si>
  <si>
    <t>2012060100803</t>
  </si>
  <si>
    <t>心理学教师</t>
  </si>
  <si>
    <t>20120002</t>
  </si>
  <si>
    <t>文清蓉</t>
  </si>
  <si>
    <t>2012060100212</t>
  </si>
  <si>
    <t>张藐尹</t>
  </si>
  <si>
    <t>2012060100105</t>
  </si>
  <si>
    <t>吴超</t>
  </si>
  <si>
    <t>2012060100603</t>
  </si>
  <si>
    <t>否</t>
    <phoneticPr fontId="4" type="noConversion"/>
  </si>
  <si>
    <t>（市属）绵阳市花园实验幼儿园</t>
  </si>
  <si>
    <t>电教教师</t>
  </si>
  <si>
    <t>20120003</t>
  </si>
  <si>
    <t>蔡志兰</t>
  </si>
  <si>
    <t>2012060100604</t>
  </si>
  <si>
    <t>冯蕊</t>
  </si>
  <si>
    <t>2012060100423</t>
  </si>
  <si>
    <t>刘丽平</t>
  </si>
  <si>
    <t>2012060100408</t>
  </si>
  <si>
    <t>体育教师</t>
  </si>
  <si>
    <t>20120004</t>
  </si>
  <si>
    <t>彭惺</t>
  </si>
  <si>
    <t>2012060100523</t>
  </si>
  <si>
    <t>赵启豪</t>
  </si>
  <si>
    <t>2012060100514</t>
  </si>
  <si>
    <t>王欢</t>
  </si>
  <si>
    <t>2012060100208</t>
  </si>
  <si>
    <t>幼儿教师</t>
  </si>
  <si>
    <t>20120005</t>
  </si>
  <si>
    <t>蒋丹</t>
  </si>
  <si>
    <t>2012060100529</t>
  </si>
  <si>
    <t>吴玲</t>
  </si>
  <si>
    <t>2012060100817</t>
  </si>
  <si>
    <t>张瑞</t>
  </si>
  <si>
    <t>2012060100711</t>
  </si>
  <si>
    <t>朱倩</t>
  </si>
  <si>
    <t>2012060100110</t>
  </si>
  <si>
    <t>雍璐菁</t>
  </si>
  <si>
    <t>2012060100530</t>
  </si>
  <si>
    <t>林文文</t>
  </si>
  <si>
    <t>2012060100221</t>
  </si>
  <si>
    <t>王光雪</t>
  </si>
  <si>
    <t>2012060100613</t>
  </si>
  <si>
    <t>胥珂菡</t>
  </si>
  <si>
    <t>2012060100621</t>
  </si>
  <si>
    <t>祁平平</t>
  </si>
  <si>
    <t>2012060100618</t>
  </si>
  <si>
    <t>刘国芳</t>
  </si>
  <si>
    <t>2012060100412</t>
  </si>
  <si>
    <t>阳江南</t>
  </si>
  <si>
    <t>2012060100126</t>
  </si>
  <si>
    <t>谭盈</t>
  </si>
  <si>
    <t>2012060100129</t>
  </si>
  <si>
    <t>刘璐</t>
  </si>
  <si>
    <t>2012060100224</t>
  </si>
  <si>
    <t>余梅香</t>
  </si>
  <si>
    <t>2012060100427</t>
  </si>
  <si>
    <t>杨秋菊</t>
  </si>
  <si>
    <t>2012060100810</t>
  </si>
  <si>
    <t>刘玉涛</t>
  </si>
  <si>
    <t>2012060100128</t>
  </si>
  <si>
    <t>马明希</t>
  </si>
  <si>
    <t>2012060100207</t>
  </si>
  <si>
    <t>何元慧</t>
  </si>
  <si>
    <t>2012060100303</t>
  </si>
  <si>
    <t>张瑞阳</t>
  </si>
  <si>
    <t>2012060100705</t>
  </si>
  <si>
    <t>陈思吉</t>
  </si>
  <si>
    <t>2012060100223</t>
  </si>
  <si>
    <t>江开开</t>
  </si>
  <si>
    <t>2012060100410</t>
  </si>
  <si>
    <t>吴妍汝</t>
  </si>
  <si>
    <t>2012060100615</t>
  </si>
  <si>
    <t>陈圆圆</t>
  </si>
  <si>
    <t>2012060100305</t>
  </si>
  <si>
    <t>杜静</t>
  </si>
  <si>
    <t>2012060100522</t>
  </si>
  <si>
    <t>（市属）绵阳市机关幼儿园</t>
  </si>
  <si>
    <t>美术教师</t>
  </si>
  <si>
    <t>20120006</t>
  </si>
  <si>
    <t>涂琳虹</t>
  </si>
  <si>
    <t>2012060100502</t>
  </si>
  <si>
    <t>彭忠艳</t>
  </si>
  <si>
    <t>2012060100317</t>
  </si>
  <si>
    <t>鲜皓</t>
  </si>
  <si>
    <t>2012060100327</t>
  </si>
  <si>
    <t>20120007</t>
  </si>
  <si>
    <t>严阿乔</t>
  </si>
  <si>
    <t>2012060100401</t>
  </si>
  <si>
    <t>聂小凡</t>
  </si>
  <si>
    <t>2012060100508</t>
  </si>
  <si>
    <t>张丽莎</t>
  </si>
  <si>
    <t>2012060100329</t>
  </si>
  <si>
    <t>姓名</t>
    <phoneticPr fontId="4" type="noConversion"/>
  </si>
  <si>
    <t>准考证号</t>
    <phoneticPr fontId="4" type="noConversion"/>
  </si>
  <si>
    <t>教育成绩</t>
    <phoneticPr fontId="4" type="noConversion"/>
  </si>
  <si>
    <t>职测成绩</t>
    <phoneticPr fontId="4" type="noConversion"/>
  </si>
  <si>
    <t>面试成绩</t>
    <phoneticPr fontId="1" type="noConversion"/>
  </si>
  <si>
    <t>面试折合后成绩</t>
    <phoneticPr fontId="1" type="noConversion"/>
  </si>
  <si>
    <t>考试总成绩</t>
    <phoneticPr fontId="1" type="noConversion"/>
  </si>
  <si>
    <t>总排名</t>
    <phoneticPr fontId="1" type="noConversion"/>
  </si>
  <si>
    <t>是否进入体检</t>
    <phoneticPr fontId="1" type="noConversion"/>
  </si>
  <si>
    <t>备注</t>
    <phoneticPr fontId="1" type="noConversion"/>
  </si>
  <si>
    <t>是</t>
    <phoneticPr fontId="1" type="noConversion"/>
  </si>
  <si>
    <t>否</t>
    <phoneticPr fontId="1" type="noConversion"/>
  </si>
  <si>
    <t>面试缺考</t>
    <phoneticPr fontId="1" type="noConversion"/>
  </si>
  <si>
    <t>面试成绩低于70分不进入体检环节</t>
    <phoneticPr fontId="1" type="noConversion"/>
  </si>
  <si>
    <t>2020年下半年市属学校公开招聘教师考试总成绩和进入体检人员名单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</si>
</sst>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b/>
      <sz val="1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workbookViewId="0">
      <pane ySplit="2" topLeftCell="A3" activePane="bottomLeft" state="frozen"/>
      <selection pane="bottomLeft" activeCell="N8" sqref="N8"/>
    </sheetView>
  </sheetViews>
  <sheetFormatPr defaultRowHeight="13.5" x14ac:dyDescent="0.15"/>
  <cols>
    <col min="1" max="1" width="24.75" hidden="1" customWidth="1"/>
    <col min="2" max="2" width="17.125" hidden="1" customWidth="1"/>
    <col min="3" max="3" width="12.75" customWidth="1"/>
    <col min="4" max="4" width="4" hidden="1" customWidth="1"/>
    <col min="5" max="5" width="10.375" customWidth="1"/>
    <col min="6" max="6" width="14.125" customWidth="1"/>
    <col min="7" max="7" width="0" hidden="1" customWidth="1"/>
    <col min="8" max="8" width="5.25" hidden="1" customWidth="1"/>
    <col min="9" max="9" width="8.125" customWidth="1"/>
    <col min="10" max="10" width="6.875" customWidth="1"/>
    <col min="15" max="15" width="5.75" customWidth="1"/>
    <col min="16" max="16" width="6.875" customWidth="1"/>
    <col min="17" max="17" width="25.375" style="7" customWidth="1"/>
    <col min="18" max="18" width="6.25" hidden="1" customWidth="1"/>
    <col min="19" max="19" width="0" hidden="1" customWidth="1"/>
  </cols>
  <sheetData>
    <row r="1" spans="1:19" ht="27.75" customHeight="1" x14ac:dyDescent="0.15">
      <c r="C1" s="13" t="s">
        <v>123</v>
      </c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9" s="6" customFormat="1" ht="36" x14ac:dyDescent="0.15">
      <c r="A2" s="3" t="s">
        <v>0</v>
      </c>
      <c r="B2" s="3" t="s">
        <v>1</v>
      </c>
      <c r="C2" s="3" t="s">
        <v>2</v>
      </c>
      <c r="D2" s="1" t="s">
        <v>3</v>
      </c>
      <c r="E2" s="2" t="s">
        <v>109</v>
      </c>
      <c r="F2" s="2" t="s">
        <v>110</v>
      </c>
      <c r="G2" s="2" t="s">
        <v>111</v>
      </c>
      <c r="H2" s="2" t="s">
        <v>112</v>
      </c>
      <c r="I2" s="4" t="s">
        <v>4</v>
      </c>
      <c r="J2" s="5" t="s">
        <v>5</v>
      </c>
      <c r="K2" s="5" t="s">
        <v>6</v>
      </c>
      <c r="L2" s="5" t="s">
        <v>113</v>
      </c>
      <c r="M2" s="5" t="s">
        <v>114</v>
      </c>
      <c r="N2" s="5" t="s">
        <v>115</v>
      </c>
      <c r="O2" s="5" t="s">
        <v>116</v>
      </c>
      <c r="P2" s="5" t="s">
        <v>117</v>
      </c>
      <c r="Q2" s="5" t="s">
        <v>118</v>
      </c>
      <c r="R2" s="5" t="s">
        <v>7</v>
      </c>
      <c r="S2" s="5" t="s">
        <v>8</v>
      </c>
    </row>
    <row r="3" spans="1:19" s="11" customFormat="1" ht="25.5" customHeight="1" x14ac:dyDescent="0.15">
      <c r="A3" s="8" t="s">
        <v>9</v>
      </c>
      <c r="B3" s="8" t="s">
        <v>10</v>
      </c>
      <c r="C3" s="8" t="s">
        <v>11</v>
      </c>
      <c r="D3" s="9">
        <v>1</v>
      </c>
      <c r="E3" s="8" t="s">
        <v>12</v>
      </c>
      <c r="F3" s="8" t="s">
        <v>13</v>
      </c>
      <c r="G3" s="8">
        <v>64.5</v>
      </c>
      <c r="H3" s="8">
        <v>71</v>
      </c>
      <c r="I3" s="8">
        <f t="shared" ref="I3:I13" si="0">(G3+H3)/2</f>
        <v>67.75</v>
      </c>
      <c r="J3" s="8"/>
      <c r="K3" s="8">
        <f t="shared" ref="K3:K13" si="1">(I3+J3)*0.5</f>
        <v>33.875</v>
      </c>
      <c r="L3" s="8">
        <v>80</v>
      </c>
      <c r="M3" s="8">
        <f>L3*0.5</f>
        <v>40</v>
      </c>
      <c r="N3" s="8">
        <f>K3+M3</f>
        <v>73.875</v>
      </c>
      <c r="O3" s="8">
        <v>1</v>
      </c>
      <c r="P3" s="12" t="s">
        <v>119</v>
      </c>
      <c r="Q3" s="3"/>
      <c r="R3" s="8">
        <v>1</v>
      </c>
      <c r="S3" s="10" t="s">
        <v>14</v>
      </c>
    </row>
    <row r="4" spans="1:19" s="11" customFormat="1" ht="25.5" customHeight="1" x14ac:dyDescent="0.15">
      <c r="A4" s="8" t="s">
        <v>9</v>
      </c>
      <c r="B4" s="8" t="s">
        <v>10</v>
      </c>
      <c r="C4" s="8" t="s">
        <v>11</v>
      </c>
      <c r="D4" s="9">
        <v>1</v>
      </c>
      <c r="E4" s="8" t="s">
        <v>15</v>
      </c>
      <c r="F4" s="8" t="s">
        <v>16</v>
      </c>
      <c r="G4" s="8">
        <v>67.5</v>
      </c>
      <c r="H4" s="8">
        <v>65</v>
      </c>
      <c r="I4" s="8">
        <f t="shared" si="0"/>
        <v>66.25</v>
      </c>
      <c r="J4" s="8"/>
      <c r="K4" s="8">
        <f t="shared" si="1"/>
        <v>33.125</v>
      </c>
      <c r="L4" s="8">
        <v>78.400000000000006</v>
      </c>
      <c r="M4" s="8">
        <f t="shared" ref="M4:M13" si="2">L4*0.5</f>
        <v>39.200000000000003</v>
      </c>
      <c r="N4" s="8">
        <f t="shared" ref="N4:N13" si="3">K4+M4</f>
        <v>72.325000000000003</v>
      </c>
      <c r="O4" s="8">
        <v>2</v>
      </c>
      <c r="P4" s="8" t="s">
        <v>120</v>
      </c>
      <c r="Q4" s="3"/>
      <c r="R4" s="8">
        <v>2</v>
      </c>
      <c r="S4" s="10" t="s">
        <v>14</v>
      </c>
    </row>
    <row r="5" spans="1:19" s="11" customFormat="1" ht="25.5" customHeight="1" x14ac:dyDescent="0.15">
      <c r="A5" s="8" t="s">
        <v>9</v>
      </c>
      <c r="B5" s="8" t="s">
        <v>17</v>
      </c>
      <c r="C5" s="8" t="s">
        <v>18</v>
      </c>
      <c r="D5" s="9">
        <v>1</v>
      </c>
      <c r="E5" s="8" t="s">
        <v>19</v>
      </c>
      <c r="F5" s="8" t="s">
        <v>20</v>
      </c>
      <c r="G5" s="8">
        <v>68.5</v>
      </c>
      <c r="H5" s="8">
        <v>71</v>
      </c>
      <c r="I5" s="8">
        <f t="shared" si="0"/>
        <v>69.75</v>
      </c>
      <c r="J5" s="8">
        <v>6</v>
      </c>
      <c r="K5" s="8">
        <f t="shared" si="1"/>
        <v>37.875</v>
      </c>
      <c r="L5" s="8">
        <v>84.8</v>
      </c>
      <c r="M5" s="8">
        <f t="shared" si="2"/>
        <v>42.4</v>
      </c>
      <c r="N5" s="8">
        <f t="shared" si="3"/>
        <v>80.275000000000006</v>
      </c>
      <c r="O5" s="8">
        <v>1</v>
      </c>
      <c r="P5" s="12" t="s">
        <v>119</v>
      </c>
      <c r="Q5" s="3"/>
      <c r="R5" s="8">
        <v>1</v>
      </c>
      <c r="S5" s="10" t="s">
        <v>14</v>
      </c>
    </row>
    <row r="6" spans="1:19" s="11" customFormat="1" ht="25.5" customHeight="1" x14ac:dyDescent="0.15">
      <c r="A6" s="8" t="s">
        <v>9</v>
      </c>
      <c r="B6" s="8" t="s">
        <v>17</v>
      </c>
      <c r="C6" s="8" t="s">
        <v>18</v>
      </c>
      <c r="D6" s="9">
        <v>1</v>
      </c>
      <c r="E6" s="8" t="s">
        <v>21</v>
      </c>
      <c r="F6" s="8" t="s">
        <v>22</v>
      </c>
      <c r="G6" s="8">
        <v>79</v>
      </c>
      <c r="H6" s="8">
        <v>66</v>
      </c>
      <c r="I6" s="8">
        <f t="shared" si="0"/>
        <v>72.5</v>
      </c>
      <c r="J6" s="8"/>
      <c r="K6" s="8">
        <f t="shared" si="1"/>
        <v>36.25</v>
      </c>
      <c r="L6" s="8">
        <v>83</v>
      </c>
      <c r="M6" s="8">
        <f t="shared" si="2"/>
        <v>41.5</v>
      </c>
      <c r="N6" s="8">
        <f t="shared" si="3"/>
        <v>77.75</v>
      </c>
      <c r="O6" s="8">
        <v>2</v>
      </c>
      <c r="P6" s="8" t="s">
        <v>120</v>
      </c>
      <c r="Q6" s="3"/>
      <c r="R6" s="8">
        <v>2</v>
      </c>
      <c r="S6" s="10" t="s">
        <v>14</v>
      </c>
    </row>
    <row r="7" spans="1:19" s="11" customFormat="1" ht="25.5" customHeight="1" x14ac:dyDescent="0.15">
      <c r="A7" s="8" t="s">
        <v>9</v>
      </c>
      <c r="B7" s="8" t="s">
        <v>17</v>
      </c>
      <c r="C7" s="8" t="s">
        <v>18</v>
      </c>
      <c r="D7" s="9">
        <v>1</v>
      </c>
      <c r="E7" s="8" t="s">
        <v>23</v>
      </c>
      <c r="F7" s="8" t="s">
        <v>24</v>
      </c>
      <c r="G7" s="8">
        <v>64</v>
      </c>
      <c r="H7" s="8">
        <v>49</v>
      </c>
      <c r="I7" s="8">
        <f t="shared" si="0"/>
        <v>56.5</v>
      </c>
      <c r="J7" s="8"/>
      <c r="K7" s="8">
        <f t="shared" si="1"/>
        <v>28.25</v>
      </c>
      <c r="L7" s="8">
        <v>77.2</v>
      </c>
      <c r="M7" s="8">
        <f t="shared" si="2"/>
        <v>38.6</v>
      </c>
      <c r="N7" s="8">
        <f t="shared" si="3"/>
        <v>66.849999999999994</v>
      </c>
      <c r="O7" s="8">
        <v>3</v>
      </c>
      <c r="P7" s="8" t="s">
        <v>120</v>
      </c>
      <c r="Q7" s="3"/>
      <c r="R7" s="8">
        <v>18</v>
      </c>
      <c r="S7" s="10" t="s">
        <v>25</v>
      </c>
    </row>
    <row r="8" spans="1:19" s="11" customFormat="1" ht="25.5" customHeight="1" x14ac:dyDescent="0.15">
      <c r="A8" s="8" t="s">
        <v>26</v>
      </c>
      <c r="B8" s="8" t="s">
        <v>27</v>
      </c>
      <c r="C8" s="8" t="s">
        <v>28</v>
      </c>
      <c r="D8" s="9">
        <v>1</v>
      </c>
      <c r="E8" s="8" t="s">
        <v>31</v>
      </c>
      <c r="F8" s="8" t="s">
        <v>32</v>
      </c>
      <c r="G8" s="8">
        <v>61.5</v>
      </c>
      <c r="H8" s="8">
        <v>70</v>
      </c>
      <c r="I8" s="8">
        <f>(G8+H8)/2</f>
        <v>65.75</v>
      </c>
      <c r="J8" s="8"/>
      <c r="K8" s="8">
        <f>(I8+J8)*0.5</f>
        <v>32.875</v>
      </c>
      <c r="L8" s="8">
        <v>87.6</v>
      </c>
      <c r="M8" s="8">
        <f>L8*0.5</f>
        <v>43.8</v>
      </c>
      <c r="N8" s="8">
        <f>K8+M8</f>
        <v>76.674999999999997</v>
      </c>
      <c r="O8" s="8">
        <v>1</v>
      </c>
      <c r="P8" s="12" t="s">
        <v>119</v>
      </c>
      <c r="Q8" s="3"/>
      <c r="R8" s="8">
        <v>2</v>
      </c>
      <c r="S8" s="10" t="s">
        <v>14</v>
      </c>
    </row>
    <row r="9" spans="1:19" s="11" customFormat="1" ht="25.5" customHeight="1" x14ac:dyDescent="0.15">
      <c r="A9" s="8" t="s">
        <v>26</v>
      </c>
      <c r="B9" s="8" t="s">
        <v>27</v>
      </c>
      <c r="C9" s="8" t="s">
        <v>28</v>
      </c>
      <c r="D9" s="9">
        <v>1</v>
      </c>
      <c r="E9" s="8" t="s">
        <v>29</v>
      </c>
      <c r="F9" s="8" t="s">
        <v>30</v>
      </c>
      <c r="G9" s="8">
        <v>72.5</v>
      </c>
      <c r="H9" s="8">
        <v>64</v>
      </c>
      <c r="I9" s="8">
        <f>(G9+H9)/2</f>
        <v>68.25</v>
      </c>
      <c r="J9" s="8"/>
      <c r="K9" s="8">
        <f>(I9+J9)*0.5</f>
        <v>34.125</v>
      </c>
      <c r="L9" s="8">
        <v>77.8</v>
      </c>
      <c r="M9" s="8">
        <f>L9*0.5</f>
        <v>38.9</v>
      </c>
      <c r="N9" s="8">
        <f>K9+M9</f>
        <v>73.025000000000006</v>
      </c>
      <c r="O9" s="8">
        <v>2</v>
      </c>
      <c r="P9" s="8" t="s">
        <v>120</v>
      </c>
      <c r="Q9" s="3"/>
      <c r="R9" s="8">
        <v>1</v>
      </c>
      <c r="S9" s="10" t="s">
        <v>14</v>
      </c>
    </row>
    <row r="10" spans="1:19" s="11" customFormat="1" ht="25.5" customHeight="1" x14ac:dyDescent="0.15">
      <c r="A10" s="8" t="s">
        <v>26</v>
      </c>
      <c r="B10" s="8" t="s">
        <v>27</v>
      </c>
      <c r="C10" s="8" t="s">
        <v>28</v>
      </c>
      <c r="D10" s="9">
        <v>1</v>
      </c>
      <c r="E10" s="8" t="s">
        <v>33</v>
      </c>
      <c r="F10" s="8" t="s">
        <v>34</v>
      </c>
      <c r="G10" s="8">
        <v>62.5</v>
      </c>
      <c r="H10" s="8">
        <v>64</v>
      </c>
      <c r="I10" s="8">
        <f>(G10+H10)/2</f>
        <v>63.25</v>
      </c>
      <c r="J10" s="8"/>
      <c r="K10" s="8">
        <f>(I10+J10)*0.5</f>
        <v>31.625</v>
      </c>
      <c r="L10" s="8">
        <v>71.8</v>
      </c>
      <c r="M10" s="8">
        <f>L10*0.5</f>
        <v>35.9</v>
      </c>
      <c r="N10" s="8">
        <f>K10+M10</f>
        <v>67.525000000000006</v>
      </c>
      <c r="O10" s="8">
        <v>3</v>
      </c>
      <c r="P10" s="8" t="s">
        <v>120</v>
      </c>
      <c r="Q10" s="3"/>
      <c r="R10" s="8">
        <v>3</v>
      </c>
      <c r="S10" s="10" t="s">
        <v>14</v>
      </c>
    </row>
    <row r="11" spans="1:19" s="11" customFormat="1" ht="25.5" customHeight="1" x14ac:dyDescent="0.15">
      <c r="A11" s="8" t="s">
        <v>26</v>
      </c>
      <c r="B11" s="8" t="s">
        <v>35</v>
      </c>
      <c r="C11" s="8" t="s">
        <v>36</v>
      </c>
      <c r="D11" s="9">
        <v>1</v>
      </c>
      <c r="E11" s="8" t="s">
        <v>37</v>
      </c>
      <c r="F11" s="8" t="s">
        <v>38</v>
      </c>
      <c r="G11" s="8">
        <v>64</v>
      </c>
      <c r="H11" s="8">
        <v>61</v>
      </c>
      <c r="I11" s="8">
        <f t="shared" si="0"/>
        <v>62.5</v>
      </c>
      <c r="J11" s="8"/>
      <c r="K11" s="8">
        <f t="shared" si="1"/>
        <v>31.25</v>
      </c>
      <c r="L11" s="8">
        <v>90.8</v>
      </c>
      <c r="M11" s="8">
        <f t="shared" si="2"/>
        <v>45.4</v>
      </c>
      <c r="N11" s="8">
        <f t="shared" si="3"/>
        <v>76.650000000000006</v>
      </c>
      <c r="O11" s="8">
        <v>1</v>
      </c>
      <c r="P11" s="12" t="s">
        <v>119</v>
      </c>
      <c r="Q11" s="3"/>
      <c r="R11" s="8">
        <v>1</v>
      </c>
      <c r="S11" s="10" t="s">
        <v>14</v>
      </c>
    </row>
    <row r="12" spans="1:19" s="11" customFormat="1" ht="25.5" customHeight="1" x14ac:dyDescent="0.15">
      <c r="A12" s="8" t="s">
        <v>26</v>
      </c>
      <c r="B12" s="8" t="s">
        <v>35</v>
      </c>
      <c r="C12" s="8" t="s">
        <v>36</v>
      </c>
      <c r="D12" s="9">
        <v>1</v>
      </c>
      <c r="E12" s="8" t="s">
        <v>39</v>
      </c>
      <c r="F12" s="8" t="s">
        <v>40</v>
      </c>
      <c r="G12" s="8">
        <v>50.5</v>
      </c>
      <c r="H12" s="8">
        <v>61</v>
      </c>
      <c r="I12" s="8">
        <f t="shared" si="0"/>
        <v>55.75</v>
      </c>
      <c r="J12" s="8">
        <v>4</v>
      </c>
      <c r="K12" s="8">
        <f t="shared" si="1"/>
        <v>29.875</v>
      </c>
      <c r="L12" s="8">
        <v>82.4</v>
      </c>
      <c r="M12" s="8">
        <f t="shared" si="2"/>
        <v>41.2</v>
      </c>
      <c r="N12" s="8">
        <f t="shared" si="3"/>
        <v>71.075000000000003</v>
      </c>
      <c r="O12" s="8">
        <v>2</v>
      </c>
      <c r="P12" s="8" t="s">
        <v>120</v>
      </c>
      <c r="Q12" s="3"/>
      <c r="R12" s="8">
        <v>2</v>
      </c>
      <c r="S12" s="10" t="s">
        <v>14</v>
      </c>
    </row>
    <row r="13" spans="1:19" s="11" customFormat="1" ht="25.5" customHeight="1" x14ac:dyDescent="0.15">
      <c r="A13" s="8" t="s">
        <v>26</v>
      </c>
      <c r="B13" s="8" t="s">
        <v>35</v>
      </c>
      <c r="C13" s="8" t="s">
        <v>36</v>
      </c>
      <c r="D13" s="9">
        <v>1</v>
      </c>
      <c r="E13" s="8" t="s">
        <v>41</v>
      </c>
      <c r="F13" s="8" t="s">
        <v>42</v>
      </c>
      <c r="G13" s="8">
        <v>60.5</v>
      </c>
      <c r="H13" s="8">
        <v>56</v>
      </c>
      <c r="I13" s="8">
        <f t="shared" si="0"/>
        <v>58.25</v>
      </c>
      <c r="J13" s="8"/>
      <c r="K13" s="8">
        <f t="shared" si="1"/>
        <v>29.125</v>
      </c>
      <c r="L13" s="8">
        <v>76.2</v>
      </c>
      <c r="M13" s="8">
        <f t="shared" si="2"/>
        <v>38.1</v>
      </c>
      <c r="N13" s="8">
        <f t="shared" si="3"/>
        <v>67.224999999999994</v>
      </c>
      <c r="O13" s="8">
        <v>3</v>
      </c>
      <c r="P13" s="8" t="s">
        <v>120</v>
      </c>
      <c r="Q13" s="3"/>
      <c r="R13" s="8">
        <v>3</v>
      </c>
      <c r="S13" s="10" t="s">
        <v>14</v>
      </c>
    </row>
    <row r="14" spans="1:19" s="11" customFormat="1" ht="25.5" customHeight="1" x14ac:dyDescent="0.15">
      <c r="A14" s="8" t="s">
        <v>26</v>
      </c>
      <c r="B14" s="8" t="s">
        <v>43</v>
      </c>
      <c r="C14" s="8" t="s">
        <v>44</v>
      </c>
      <c r="D14" s="9">
        <v>8</v>
      </c>
      <c r="E14" s="8" t="s">
        <v>47</v>
      </c>
      <c r="F14" s="8" t="s">
        <v>48</v>
      </c>
      <c r="G14" s="8">
        <v>72</v>
      </c>
      <c r="H14" s="8">
        <v>66</v>
      </c>
      <c r="I14" s="8">
        <f t="shared" ref="I14:I43" si="4">(G14+H14)/2</f>
        <v>69</v>
      </c>
      <c r="J14" s="8"/>
      <c r="K14" s="8">
        <f t="shared" ref="K14:K43" si="5">(I14+J14)*0.5</f>
        <v>34.5</v>
      </c>
      <c r="L14" s="8">
        <v>92.4</v>
      </c>
      <c r="M14" s="8">
        <f t="shared" ref="M14:M43" si="6">L14*0.5</f>
        <v>46.2</v>
      </c>
      <c r="N14" s="8">
        <f t="shared" ref="N14:N43" si="7">K14+M14</f>
        <v>80.7</v>
      </c>
      <c r="O14" s="8">
        <v>1</v>
      </c>
      <c r="P14" s="12" t="s">
        <v>119</v>
      </c>
      <c r="Q14" s="3"/>
      <c r="R14" s="8">
        <v>2</v>
      </c>
      <c r="S14" s="10" t="s">
        <v>14</v>
      </c>
    </row>
    <row r="15" spans="1:19" s="11" customFormat="1" ht="25.5" customHeight="1" x14ac:dyDescent="0.15">
      <c r="A15" s="8" t="s">
        <v>26</v>
      </c>
      <c r="B15" s="8" t="s">
        <v>43</v>
      </c>
      <c r="C15" s="8" t="s">
        <v>44</v>
      </c>
      <c r="D15" s="9">
        <v>8</v>
      </c>
      <c r="E15" s="8" t="s">
        <v>51</v>
      </c>
      <c r="F15" s="8" t="s">
        <v>52</v>
      </c>
      <c r="G15" s="8">
        <v>70</v>
      </c>
      <c r="H15" s="8">
        <v>63</v>
      </c>
      <c r="I15" s="8">
        <f t="shared" si="4"/>
        <v>66.5</v>
      </c>
      <c r="J15" s="8"/>
      <c r="K15" s="8">
        <f t="shared" si="5"/>
        <v>33.25</v>
      </c>
      <c r="L15" s="8">
        <v>94.8</v>
      </c>
      <c r="M15" s="8">
        <f t="shared" si="6"/>
        <v>47.4</v>
      </c>
      <c r="N15" s="8">
        <f t="shared" si="7"/>
        <v>80.650000000000006</v>
      </c>
      <c r="O15" s="8">
        <v>2</v>
      </c>
      <c r="P15" s="12" t="s">
        <v>119</v>
      </c>
      <c r="Q15" s="3"/>
      <c r="R15" s="8">
        <v>4</v>
      </c>
      <c r="S15" s="10" t="s">
        <v>14</v>
      </c>
    </row>
    <row r="16" spans="1:19" s="11" customFormat="1" ht="25.5" customHeight="1" x14ac:dyDescent="0.15">
      <c r="A16" s="8" t="s">
        <v>26</v>
      </c>
      <c r="B16" s="8" t="s">
        <v>43</v>
      </c>
      <c r="C16" s="8" t="s">
        <v>44</v>
      </c>
      <c r="D16" s="9">
        <v>8</v>
      </c>
      <c r="E16" s="8" t="s">
        <v>69</v>
      </c>
      <c r="F16" s="8" t="s">
        <v>70</v>
      </c>
      <c r="G16" s="8">
        <v>74</v>
      </c>
      <c r="H16" s="8">
        <v>52</v>
      </c>
      <c r="I16" s="8">
        <f t="shared" si="4"/>
        <v>63</v>
      </c>
      <c r="J16" s="8"/>
      <c r="K16" s="8">
        <f t="shared" si="5"/>
        <v>31.5</v>
      </c>
      <c r="L16" s="8">
        <v>95.6</v>
      </c>
      <c r="M16" s="8">
        <f t="shared" si="6"/>
        <v>47.8</v>
      </c>
      <c r="N16" s="8">
        <f t="shared" si="7"/>
        <v>79.3</v>
      </c>
      <c r="O16" s="8">
        <v>3</v>
      </c>
      <c r="P16" s="12" t="s">
        <v>119</v>
      </c>
      <c r="Q16" s="3"/>
      <c r="R16" s="8">
        <v>11</v>
      </c>
      <c r="S16" s="10" t="s">
        <v>14</v>
      </c>
    </row>
    <row r="17" spans="1:19" s="11" customFormat="1" ht="25.5" customHeight="1" x14ac:dyDescent="0.15">
      <c r="A17" s="8" t="s">
        <v>26</v>
      </c>
      <c r="B17" s="8" t="s">
        <v>43</v>
      </c>
      <c r="C17" s="8" t="s">
        <v>44</v>
      </c>
      <c r="D17" s="9">
        <v>8</v>
      </c>
      <c r="E17" s="8" t="s">
        <v>71</v>
      </c>
      <c r="F17" s="8" t="s">
        <v>72</v>
      </c>
      <c r="G17" s="8">
        <v>59</v>
      </c>
      <c r="H17" s="8">
        <v>67</v>
      </c>
      <c r="I17" s="8">
        <f t="shared" si="4"/>
        <v>63</v>
      </c>
      <c r="J17" s="8"/>
      <c r="K17" s="8">
        <f t="shared" si="5"/>
        <v>31.5</v>
      </c>
      <c r="L17" s="8">
        <v>94.4</v>
      </c>
      <c r="M17" s="8">
        <f t="shared" si="6"/>
        <v>47.2</v>
      </c>
      <c r="N17" s="8">
        <f t="shared" si="7"/>
        <v>78.7</v>
      </c>
      <c r="O17" s="8">
        <v>4</v>
      </c>
      <c r="P17" s="12" t="s">
        <v>119</v>
      </c>
      <c r="Q17" s="3"/>
      <c r="R17" s="8">
        <v>11</v>
      </c>
      <c r="S17" s="10" t="s">
        <v>14</v>
      </c>
    </row>
    <row r="18" spans="1:19" s="11" customFormat="1" ht="25.5" customHeight="1" x14ac:dyDescent="0.15">
      <c r="A18" s="8" t="s">
        <v>26</v>
      </c>
      <c r="B18" s="8" t="s">
        <v>43</v>
      </c>
      <c r="C18" s="8" t="s">
        <v>44</v>
      </c>
      <c r="D18" s="9">
        <v>8</v>
      </c>
      <c r="E18" s="8" t="s">
        <v>81</v>
      </c>
      <c r="F18" s="8" t="s">
        <v>82</v>
      </c>
      <c r="G18" s="8">
        <v>65.5</v>
      </c>
      <c r="H18" s="8">
        <v>59</v>
      </c>
      <c r="I18" s="8">
        <f t="shared" si="4"/>
        <v>62.25</v>
      </c>
      <c r="J18" s="8"/>
      <c r="K18" s="8">
        <f t="shared" si="5"/>
        <v>31.125</v>
      </c>
      <c r="L18" s="8">
        <v>95</v>
      </c>
      <c r="M18" s="8">
        <f t="shared" si="6"/>
        <v>47.5</v>
      </c>
      <c r="N18" s="8">
        <f t="shared" si="7"/>
        <v>78.625</v>
      </c>
      <c r="O18" s="8">
        <v>5</v>
      </c>
      <c r="P18" s="12" t="s">
        <v>119</v>
      </c>
      <c r="Q18" s="3"/>
      <c r="R18" s="8">
        <v>18</v>
      </c>
      <c r="S18" s="10" t="s">
        <v>14</v>
      </c>
    </row>
    <row r="19" spans="1:19" s="11" customFormat="1" ht="25.5" customHeight="1" x14ac:dyDescent="0.15">
      <c r="A19" s="8" t="s">
        <v>26</v>
      </c>
      <c r="B19" s="8" t="s">
        <v>43</v>
      </c>
      <c r="C19" s="8" t="s">
        <v>44</v>
      </c>
      <c r="D19" s="9">
        <v>8</v>
      </c>
      <c r="E19" s="8" t="s">
        <v>77</v>
      </c>
      <c r="F19" s="8" t="s">
        <v>78</v>
      </c>
      <c r="G19" s="8">
        <v>74</v>
      </c>
      <c r="H19" s="8">
        <v>51</v>
      </c>
      <c r="I19" s="8">
        <f t="shared" si="4"/>
        <v>62.5</v>
      </c>
      <c r="J19" s="8"/>
      <c r="K19" s="8">
        <f t="shared" si="5"/>
        <v>31.25</v>
      </c>
      <c r="L19" s="8">
        <v>92.6</v>
      </c>
      <c r="M19" s="8">
        <f t="shared" si="6"/>
        <v>46.3</v>
      </c>
      <c r="N19" s="8">
        <f t="shared" si="7"/>
        <v>77.55</v>
      </c>
      <c r="O19" s="8">
        <v>6</v>
      </c>
      <c r="P19" s="12" t="s">
        <v>119</v>
      </c>
      <c r="Q19" s="3"/>
      <c r="R19" s="8">
        <v>16</v>
      </c>
      <c r="S19" s="10" t="s">
        <v>14</v>
      </c>
    </row>
    <row r="20" spans="1:19" s="11" customFormat="1" ht="25.5" customHeight="1" x14ac:dyDescent="0.15">
      <c r="A20" s="8" t="s">
        <v>26</v>
      </c>
      <c r="B20" s="8" t="s">
        <v>43</v>
      </c>
      <c r="C20" s="8" t="s">
        <v>44</v>
      </c>
      <c r="D20" s="9">
        <v>8</v>
      </c>
      <c r="E20" s="8" t="s">
        <v>61</v>
      </c>
      <c r="F20" s="8" t="s">
        <v>62</v>
      </c>
      <c r="G20" s="8">
        <v>78</v>
      </c>
      <c r="H20" s="8">
        <v>50</v>
      </c>
      <c r="I20" s="8">
        <f t="shared" si="4"/>
        <v>64</v>
      </c>
      <c r="J20" s="8"/>
      <c r="K20" s="8">
        <f t="shared" si="5"/>
        <v>32</v>
      </c>
      <c r="L20" s="8">
        <v>88.4</v>
      </c>
      <c r="M20" s="8">
        <f t="shared" si="6"/>
        <v>44.2</v>
      </c>
      <c r="N20" s="8">
        <f t="shared" si="7"/>
        <v>76.2</v>
      </c>
      <c r="O20" s="8">
        <v>7</v>
      </c>
      <c r="P20" s="12" t="s">
        <v>119</v>
      </c>
      <c r="Q20" s="3"/>
      <c r="R20" s="8">
        <v>9</v>
      </c>
      <c r="S20" s="10" t="s">
        <v>14</v>
      </c>
    </row>
    <row r="21" spans="1:19" s="11" customFormat="1" ht="25.5" customHeight="1" x14ac:dyDescent="0.15">
      <c r="A21" s="8" t="s">
        <v>26</v>
      </c>
      <c r="B21" s="8" t="s">
        <v>43</v>
      </c>
      <c r="C21" s="8" t="s">
        <v>44</v>
      </c>
      <c r="D21" s="9">
        <v>8</v>
      </c>
      <c r="E21" s="8" t="s">
        <v>85</v>
      </c>
      <c r="F21" s="8" t="s">
        <v>86</v>
      </c>
      <c r="G21" s="8">
        <v>56.5</v>
      </c>
      <c r="H21" s="8">
        <v>66</v>
      </c>
      <c r="I21" s="8">
        <f t="shared" si="4"/>
        <v>61.25</v>
      </c>
      <c r="J21" s="8"/>
      <c r="K21" s="8">
        <f t="shared" si="5"/>
        <v>30.625</v>
      </c>
      <c r="L21" s="8">
        <v>89.8</v>
      </c>
      <c r="M21" s="8">
        <f t="shared" si="6"/>
        <v>44.9</v>
      </c>
      <c r="N21" s="8">
        <f t="shared" si="7"/>
        <v>75.525000000000006</v>
      </c>
      <c r="O21" s="8">
        <v>8</v>
      </c>
      <c r="P21" s="12" t="s">
        <v>119</v>
      </c>
      <c r="Q21" s="3"/>
      <c r="R21" s="8">
        <v>22</v>
      </c>
      <c r="S21" s="10" t="s">
        <v>14</v>
      </c>
    </row>
    <row r="22" spans="1:19" s="11" customFormat="1" ht="25.5" customHeight="1" x14ac:dyDescent="0.15">
      <c r="A22" s="8" t="s">
        <v>26</v>
      </c>
      <c r="B22" s="8" t="s">
        <v>43</v>
      </c>
      <c r="C22" s="8" t="s">
        <v>44</v>
      </c>
      <c r="D22" s="9">
        <v>8</v>
      </c>
      <c r="E22" s="8" t="s">
        <v>91</v>
      </c>
      <c r="F22" s="8" t="s">
        <v>92</v>
      </c>
      <c r="G22" s="8">
        <v>63.5</v>
      </c>
      <c r="H22" s="8">
        <v>58</v>
      </c>
      <c r="I22" s="8">
        <f t="shared" si="4"/>
        <v>60.75</v>
      </c>
      <c r="J22" s="8"/>
      <c r="K22" s="8">
        <f t="shared" si="5"/>
        <v>30.375</v>
      </c>
      <c r="L22" s="8">
        <v>89.8</v>
      </c>
      <c r="M22" s="8">
        <f t="shared" si="6"/>
        <v>44.9</v>
      </c>
      <c r="N22" s="8">
        <f t="shared" si="7"/>
        <v>75.275000000000006</v>
      </c>
      <c r="O22" s="8">
        <v>9</v>
      </c>
      <c r="P22" s="8" t="s">
        <v>120</v>
      </c>
      <c r="Q22" s="3"/>
      <c r="R22" s="8">
        <v>26</v>
      </c>
      <c r="S22" s="10" t="s">
        <v>25</v>
      </c>
    </row>
    <row r="23" spans="1:19" s="11" customFormat="1" ht="25.5" customHeight="1" x14ac:dyDescent="0.15">
      <c r="A23" s="8" t="s">
        <v>26</v>
      </c>
      <c r="B23" s="8" t="s">
        <v>43</v>
      </c>
      <c r="C23" s="8" t="s">
        <v>44</v>
      </c>
      <c r="D23" s="9">
        <v>8</v>
      </c>
      <c r="E23" s="8" t="s">
        <v>59</v>
      </c>
      <c r="F23" s="8" t="s">
        <v>60</v>
      </c>
      <c r="G23" s="8">
        <v>69.5</v>
      </c>
      <c r="H23" s="8">
        <v>59</v>
      </c>
      <c r="I23" s="8">
        <f t="shared" si="4"/>
        <v>64.25</v>
      </c>
      <c r="J23" s="8"/>
      <c r="K23" s="8">
        <f t="shared" si="5"/>
        <v>32.125</v>
      </c>
      <c r="L23" s="8">
        <v>81.8</v>
      </c>
      <c r="M23" s="8">
        <f t="shared" si="6"/>
        <v>40.9</v>
      </c>
      <c r="N23" s="8">
        <f t="shared" si="7"/>
        <v>73.025000000000006</v>
      </c>
      <c r="O23" s="8">
        <v>10</v>
      </c>
      <c r="P23" s="8" t="s">
        <v>120</v>
      </c>
      <c r="Q23" s="3"/>
      <c r="R23" s="8">
        <v>8</v>
      </c>
      <c r="S23" s="10" t="s">
        <v>14</v>
      </c>
    </row>
    <row r="24" spans="1:19" s="11" customFormat="1" ht="25.5" customHeight="1" x14ac:dyDescent="0.15">
      <c r="A24" s="8" t="s">
        <v>26</v>
      </c>
      <c r="B24" s="8" t="s">
        <v>43</v>
      </c>
      <c r="C24" s="8" t="s">
        <v>44</v>
      </c>
      <c r="D24" s="9">
        <v>8</v>
      </c>
      <c r="E24" s="8" t="s">
        <v>45</v>
      </c>
      <c r="F24" s="8" t="s">
        <v>46</v>
      </c>
      <c r="G24" s="8">
        <v>76.5</v>
      </c>
      <c r="H24" s="8">
        <v>63</v>
      </c>
      <c r="I24" s="8">
        <f t="shared" si="4"/>
        <v>69.75</v>
      </c>
      <c r="J24" s="8"/>
      <c r="K24" s="8">
        <f t="shared" si="5"/>
        <v>34.875</v>
      </c>
      <c r="L24" s="8">
        <v>75.400000000000006</v>
      </c>
      <c r="M24" s="8">
        <f t="shared" si="6"/>
        <v>37.700000000000003</v>
      </c>
      <c r="N24" s="8">
        <f t="shared" si="7"/>
        <v>72.575000000000003</v>
      </c>
      <c r="O24" s="8">
        <v>11</v>
      </c>
      <c r="P24" s="8" t="s">
        <v>120</v>
      </c>
      <c r="Q24" s="3"/>
      <c r="R24" s="8">
        <v>1</v>
      </c>
      <c r="S24" s="10" t="s">
        <v>14</v>
      </c>
    </row>
    <row r="25" spans="1:19" s="11" customFormat="1" ht="25.5" customHeight="1" x14ac:dyDescent="0.15">
      <c r="A25" s="8" t="s">
        <v>26</v>
      </c>
      <c r="B25" s="8" t="s">
        <v>43</v>
      </c>
      <c r="C25" s="8" t="s">
        <v>44</v>
      </c>
      <c r="D25" s="9">
        <v>8</v>
      </c>
      <c r="E25" s="8" t="s">
        <v>53</v>
      </c>
      <c r="F25" s="8" t="s">
        <v>54</v>
      </c>
      <c r="G25" s="8">
        <v>72</v>
      </c>
      <c r="H25" s="8">
        <v>61</v>
      </c>
      <c r="I25" s="8">
        <f t="shared" si="4"/>
        <v>66.5</v>
      </c>
      <c r="J25" s="8"/>
      <c r="K25" s="8">
        <f t="shared" si="5"/>
        <v>33.25</v>
      </c>
      <c r="L25" s="8">
        <v>78.2</v>
      </c>
      <c r="M25" s="8">
        <f t="shared" si="6"/>
        <v>39.1</v>
      </c>
      <c r="N25" s="8">
        <f t="shared" si="7"/>
        <v>72.349999999999994</v>
      </c>
      <c r="O25" s="8">
        <v>12</v>
      </c>
      <c r="P25" s="8" t="s">
        <v>120</v>
      </c>
      <c r="Q25" s="3"/>
      <c r="R25" s="8">
        <v>4</v>
      </c>
      <c r="S25" s="10" t="s">
        <v>14</v>
      </c>
    </row>
    <row r="26" spans="1:19" s="11" customFormat="1" ht="25.5" customHeight="1" x14ac:dyDescent="0.15">
      <c r="A26" s="8" t="s">
        <v>26</v>
      </c>
      <c r="B26" s="8" t="s">
        <v>43</v>
      </c>
      <c r="C26" s="8" t="s">
        <v>44</v>
      </c>
      <c r="D26" s="9">
        <v>8</v>
      </c>
      <c r="E26" s="8" t="s">
        <v>63</v>
      </c>
      <c r="F26" s="8" t="s">
        <v>64</v>
      </c>
      <c r="G26" s="8">
        <v>57</v>
      </c>
      <c r="H26" s="8">
        <v>62</v>
      </c>
      <c r="I26" s="8">
        <f t="shared" si="4"/>
        <v>59.5</v>
      </c>
      <c r="J26" s="8">
        <v>4</v>
      </c>
      <c r="K26" s="8">
        <f t="shared" si="5"/>
        <v>31.75</v>
      </c>
      <c r="L26" s="8">
        <v>80.8</v>
      </c>
      <c r="M26" s="8">
        <f t="shared" si="6"/>
        <v>40.4</v>
      </c>
      <c r="N26" s="8">
        <f t="shared" si="7"/>
        <v>72.150000000000006</v>
      </c>
      <c r="O26" s="8">
        <v>13</v>
      </c>
      <c r="P26" s="8" t="s">
        <v>120</v>
      </c>
      <c r="Q26" s="3"/>
      <c r="R26" s="8">
        <v>10</v>
      </c>
      <c r="S26" s="10" t="s">
        <v>14</v>
      </c>
    </row>
    <row r="27" spans="1:19" s="11" customFormat="1" ht="25.5" customHeight="1" x14ac:dyDescent="0.15">
      <c r="A27" s="8" t="s">
        <v>26</v>
      </c>
      <c r="B27" s="8" t="s">
        <v>43</v>
      </c>
      <c r="C27" s="8" t="s">
        <v>44</v>
      </c>
      <c r="D27" s="9">
        <v>8</v>
      </c>
      <c r="E27" s="8" t="s">
        <v>65</v>
      </c>
      <c r="F27" s="8" t="s">
        <v>66</v>
      </c>
      <c r="G27" s="8">
        <v>64</v>
      </c>
      <c r="H27" s="8">
        <v>62</v>
      </c>
      <c r="I27" s="8">
        <f t="shared" si="4"/>
        <v>63</v>
      </c>
      <c r="J27" s="8"/>
      <c r="K27" s="8">
        <f t="shared" si="5"/>
        <v>31.5</v>
      </c>
      <c r="L27" s="8">
        <v>77.400000000000006</v>
      </c>
      <c r="M27" s="8">
        <f t="shared" si="6"/>
        <v>38.700000000000003</v>
      </c>
      <c r="N27" s="8">
        <f t="shared" si="7"/>
        <v>70.2</v>
      </c>
      <c r="O27" s="8">
        <v>14</v>
      </c>
      <c r="P27" s="8" t="s">
        <v>120</v>
      </c>
      <c r="Q27" s="3"/>
      <c r="R27" s="8">
        <v>11</v>
      </c>
      <c r="S27" s="10" t="s">
        <v>14</v>
      </c>
    </row>
    <row r="28" spans="1:19" s="11" customFormat="1" ht="25.5" customHeight="1" x14ac:dyDescent="0.15">
      <c r="A28" s="8" t="s">
        <v>26</v>
      </c>
      <c r="B28" s="8" t="s">
        <v>43</v>
      </c>
      <c r="C28" s="8" t="s">
        <v>44</v>
      </c>
      <c r="D28" s="9">
        <v>8</v>
      </c>
      <c r="E28" s="8" t="s">
        <v>67</v>
      </c>
      <c r="F28" s="8" t="s">
        <v>68</v>
      </c>
      <c r="G28" s="8">
        <v>70</v>
      </c>
      <c r="H28" s="8">
        <v>56</v>
      </c>
      <c r="I28" s="8">
        <f t="shared" si="4"/>
        <v>63</v>
      </c>
      <c r="J28" s="8"/>
      <c r="K28" s="8">
        <f t="shared" si="5"/>
        <v>31.5</v>
      </c>
      <c r="L28" s="8">
        <v>77.400000000000006</v>
      </c>
      <c r="M28" s="8">
        <f t="shared" si="6"/>
        <v>38.700000000000003</v>
      </c>
      <c r="N28" s="8">
        <f t="shared" si="7"/>
        <v>70.2</v>
      </c>
      <c r="O28" s="8">
        <v>15</v>
      </c>
      <c r="P28" s="8" t="s">
        <v>120</v>
      </c>
      <c r="Q28" s="3"/>
      <c r="R28" s="8">
        <v>11</v>
      </c>
      <c r="S28" s="10" t="s">
        <v>14</v>
      </c>
    </row>
    <row r="29" spans="1:19" s="11" customFormat="1" ht="25.5" customHeight="1" x14ac:dyDescent="0.15">
      <c r="A29" s="8" t="s">
        <v>26</v>
      </c>
      <c r="B29" s="8" t="s">
        <v>43</v>
      </c>
      <c r="C29" s="8" t="s">
        <v>44</v>
      </c>
      <c r="D29" s="9">
        <v>8</v>
      </c>
      <c r="E29" s="8" t="s">
        <v>83</v>
      </c>
      <c r="F29" s="8" t="s">
        <v>84</v>
      </c>
      <c r="G29" s="8">
        <v>62</v>
      </c>
      <c r="H29" s="8">
        <v>61</v>
      </c>
      <c r="I29" s="8">
        <f t="shared" si="4"/>
        <v>61.5</v>
      </c>
      <c r="J29" s="8"/>
      <c r="K29" s="8">
        <f t="shared" si="5"/>
        <v>30.75</v>
      </c>
      <c r="L29" s="8">
        <v>77.8</v>
      </c>
      <c r="M29" s="8">
        <f t="shared" si="6"/>
        <v>38.9</v>
      </c>
      <c r="N29" s="8">
        <f t="shared" si="7"/>
        <v>69.650000000000006</v>
      </c>
      <c r="O29" s="8">
        <v>16</v>
      </c>
      <c r="P29" s="8" t="s">
        <v>120</v>
      </c>
      <c r="Q29" s="3"/>
      <c r="R29" s="8">
        <v>21</v>
      </c>
      <c r="S29" s="10" t="s">
        <v>14</v>
      </c>
    </row>
    <row r="30" spans="1:19" s="11" customFormat="1" ht="25.5" customHeight="1" x14ac:dyDescent="0.15">
      <c r="A30" s="8" t="s">
        <v>26</v>
      </c>
      <c r="B30" s="8" t="s">
        <v>43</v>
      </c>
      <c r="C30" s="8" t="s">
        <v>44</v>
      </c>
      <c r="D30" s="9">
        <v>8</v>
      </c>
      <c r="E30" s="8" t="s">
        <v>55</v>
      </c>
      <c r="F30" s="8" t="s">
        <v>56</v>
      </c>
      <c r="G30" s="8">
        <v>64.5</v>
      </c>
      <c r="H30" s="8">
        <v>67</v>
      </c>
      <c r="I30" s="8">
        <f t="shared" si="4"/>
        <v>65.75</v>
      </c>
      <c r="J30" s="8"/>
      <c r="K30" s="8">
        <f t="shared" si="5"/>
        <v>32.875</v>
      </c>
      <c r="L30" s="8">
        <v>71.8</v>
      </c>
      <c r="M30" s="8">
        <f t="shared" si="6"/>
        <v>35.9</v>
      </c>
      <c r="N30" s="8">
        <f t="shared" si="7"/>
        <v>68.775000000000006</v>
      </c>
      <c r="O30" s="8">
        <v>17</v>
      </c>
      <c r="P30" s="8" t="s">
        <v>120</v>
      </c>
      <c r="Q30" s="3"/>
      <c r="R30" s="8">
        <v>6</v>
      </c>
      <c r="S30" s="10" t="s">
        <v>14</v>
      </c>
    </row>
    <row r="31" spans="1:19" s="11" customFormat="1" ht="25.5" customHeight="1" x14ac:dyDescent="0.15">
      <c r="A31" s="8" t="s">
        <v>26</v>
      </c>
      <c r="B31" s="8" t="s">
        <v>43</v>
      </c>
      <c r="C31" s="8" t="s">
        <v>44</v>
      </c>
      <c r="D31" s="9">
        <v>8</v>
      </c>
      <c r="E31" s="8" t="s">
        <v>49</v>
      </c>
      <c r="F31" s="8" t="s">
        <v>50</v>
      </c>
      <c r="G31" s="8">
        <v>68</v>
      </c>
      <c r="H31" s="8">
        <v>68</v>
      </c>
      <c r="I31" s="8">
        <f t="shared" si="4"/>
        <v>68</v>
      </c>
      <c r="J31" s="8"/>
      <c r="K31" s="8">
        <f t="shared" si="5"/>
        <v>34</v>
      </c>
      <c r="L31" s="8">
        <v>67</v>
      </c>
      <c r="M31" s="8">
        <f t="shared" si="6"/>
        <v>33.5</v>
      </c>
      <c r="N31" s="8">
        <f t="shared" si="7"/>
        <v>67.5</v>
      </c>
      <c r="O31" s="8">
        <v>18</v>
      </c>
      <c r="P31" s="8" t="s">
        <v>120</v>
      </c>
      <c r="Q31" s="3" t="s">
        <v>122</v>
      </c>
      <c r="R31" s="8">
        <v>3</v>
      </c>
      <c r="S31" s="10" t="s">
        <v>14</v>
      </c>
    </row>
    <row r="32" spans="1:19" s="11" customFormat="1" ht="25.5" customHeight="1" x14ac:dyDescent="0.15">
      <c r="A32" s="8" t="s">
        <v>26</v>
      </c>
      <c r="B32" s="8" t="s">
        <v>43</v>
      </c>
      <c r="C32" s="8" t="s">
        <v>44</v>
      </c>
      <c r="D32" s="9">
        <v>8</v>
      </c>
      <c r="E32" s="8" t="s">
        <v>57</v>
      </c>
      <c r="F32" s="8" t="s">
        <v>58</v>
      </c>
      <c r="G32" s="8">
        <v>66.5</v>
      </c>
      <c r="H32" s="8">
        <v>63</v>
      </c>
      <c r="I32" s="8">
        <f t="shared" si="4"/>
        <v>64.75</v>
      </c>
      <c r="J32" s="8"/>
      <c r="K32" s="8">
        <f t="shared" si="5"/>
        <v>32.375</v>
      </c>
      <c r="L32" s="8">
        <v>70.2</v>
      </c>
      <c r="M32" s="8">
        <f t="shared" si="6"/>
        <v>35.1</v>
      </c>
      <c r="N32" s="8">
        <f t="shared" si="7"/>
        <v>67.474999999999994</v>
      </c>
      <c r="O32" s="8">
        <v>19</v>
      </c>
      <c r="P32" s="8" t="s">
        <v>120</v>
      </c>
      <c r="Q32" s="3"/>
      <c r="R32" s="8">
        <v>7</v>
      </c>
      <c r="S32" s="10" t="s">
        <v>14</v>
      </c>
    </row>
    <row r="33" spans="1:19" s="11" customFormat="1" ht="25.5" customHeight="1" x14ac:dyDescent="0.15">
      <c r="A33" s="8" t="s">
        <v>26</v>
      </c>
      <c r="B33" s="8" t="s">
        <v>43</v>
      </c>
      <c r="C33" s="8" t="s">
        <v>44</v>
      </c>
      <c r="D33" s="9">
        <v>8</v>
      </c>
      <c r="E33" s="8" t="s">
        <v>87</v>
      </c>
      <c r="F33" s="8" t="s">
        <v>88</v>
      </c>
      <c r="G33" s="8">
        <v>60.5</v>
      </c>
      <c r="H33" s="8">
        <v>62</v>
      </c>
      <c r="I33" s="8">
        <f t="shared" si="4"/>
        <v>61.25</v>
      </c>
      <c r="J33" s="8"/>
      <c r="K33" s="8">
        <f t="shared" si="5"/>
        <v>30.625</v>
      </c>
      <c r="L33" s="8">
        <v>72.599999999999994</v>
      </c>
      <c r="M33" s="8">
        <f t="shared" si="6"/>
        <v>36.299999999999997</v>
      </c>
      <c r="N33" s="8">
        <f t="shared" si="7"/>
        <v>66.924999999999997</v>
      </c>
      <c r="O33" s="8">
        <v>20</v>
      </c>
      <c r="P33" s="8" t="s">
        <v>120</v>
      </c>
      <c r="Q33" s="3"/>
      <c r="R33" s="8">
        <v>22</v>
      </c>
      <c r="S33" s="10" t="s">
        <v>14</v>
      </c>
    </row>
    <row r="34" spans="1:19" s="11" customFormat="1" ht="25.5" customHeight="1" x14ac:dyDescent="0.15">
      <c r="A34" s="8" t="s">
        <v>26</v>
      </c>
      <c r="B34" s="8" t="s">
        <v>43</v>
      </c>
      <c r="C34" s="8" t="s">
        <v>44</v>
      </c>
      <c r="D34" s="9">
        <v>8</v>
      </c>
      <c r="E34" s="8" t="s">
        <v>75</v>
      </c>
      <c r="F34" s="8" t="s">
        <v>76</v>
      </c>
      <c r="G34" s="8">
        <v>58</v>
      </c>
      <c r="H34" s="8">
        <v>67</v>
      </c>
      <c r="I34" s="8">
        <f t="shared" si="4"/>
        <v>62.5</v>
      </c>
      <c r="J34" s="8"/>
      <c r="K34" s="8">
        <f t="shared" si="5"/>
        <v>31.25</v>
      </c>
      <c r="L34" s="8">
        <v>70</v>
      </c>
      <c r="M34" s="8">
        <f t="shared" si="6"/>
        <v>35</v>
      </c>
      <c r="N34" s="8">
        <f t="shared" si="7"/>
        <v>66.25</v>
      </c>
      <c r="O34" s="8">
        <v>21</v>
      </c>
      <c r="P34" s="8" t="s">
        <v>120</v>
      </c>
      <c r="Q34" s="3"/>
      <c r="R34" s="8">
        <v>16</v>
      </c>
      <c r="S34" s="10" t="s">
        <v>14</v>
      </c>
    </row>
    <row r="35" spans="1:19" s="11" customFormat="1" ht="25.5" customHeight="1" x14ac:dyDescent="0.15">
      <c r="A35" s="8" t="s">
        <v>26</v>
      </c>
      <c r="B35" s="8" t="s">
        <v>43</v>
      </c>
      <c r="C35" s="8" t="s">
        <v>44</v>
      </c>
      <c r="D35" s="9">
        <v>8</v>
      </c>
      <c r="E35" s="8" t="s">
        <v>89</v>
      </c>
      <c r="F35" s="8" t="s">
        <v>90</v>
      </c>
      <c r="G35" s="8">
        <v>57</v>
      </c>
      <c r="H35" s="8">
        <v>65</v>
      </c>
      <c r="I35" s="8">
        <f t="shared" si="4"/>
        <v>61</v>
      </c>
      <c r="J35" s="8"/>
      <c r="K35" s="8">
        <f t="shared" si="5"/>
        <v>30.5</v>
      </c>
      <c r="L35" s="8">
        <v>68.599999999999994</v>
      </c>
      <c r="M35" s="8">
        <f t="shared" si="6"/>
        <v>34.299999999999997</v>
      </c>
      <c r="N35" s="8">
        <f t="shared" si="7"/>
        <v>64.8</v>
      </c>
      <c r="O35" s="8">
        <v>22</v>
      </c>
      <c r="P35" s="8" t="s">
        <v>120</v>
      </c>
      <c r="Q35" s="3" t="s">
        <v>122</v>
      </c>
      <c r="R35" s="8">
        <v>24</v>
      </c>
      <c r="S35" s="10" t="s">
        <v>14</v>
      </c>
    </row>
    <row r="36" spans="1:19" s="11" customFormat="1" ht="25.5" customHeight="1" x14ac:dyDescent="0.15">
      <c r="A36" s="8" t="s">
        <v>26</v>
      </c>
      <c r="B36" s="8" t="s">
        <v>43</v>
      </c>
      <c r="C36" s="8" t="s">
        <v>44</v>
      </c>
      <c r="D36" s="9">
        <v>8</v>
      </c>
      <c r="E36" s="8" t="s">
        <v>73</v>
      </c>
      <c r="F36" s="8" t="s">
        <v>74</v>
      </c>
      <c r="G36" s="8">
        <v>68</v>
      </c>
      <c r="H36" s="8">
        <v>58</v>
      </c>
      <c r="I36" s="8">
        <f t="shared" si="4"/>
        <v>63</v>
      </c>
      <c r="J36" s="8"/>
      <c r="K36" s="8">
        <f t="shared" si="5"/>
        <v>31.5</v>
      </c>
      <c r="L36" s="8">
        <v>62.2</v>
      </c>
      <c r="M36" s="8">
        <f t="shared" si="6"/>
        <v>31.1</v>
      </c>
      <c r="N36" s="8">
        <f t="shared" si="7"/>
        <v>62.6</v>
      </c>
      <c r="O36" s="8">
        <v>23</v>
      </c>
      <c r="P36" s="8" t="s">
        <v>120</v>
      </c>
      <c r="Q36" s="3" t="s">
        <v>122</v>
      </c>
      <c r="R36" s="8">
        <v>11</v>
      </c>
      <c r="S36" s="10" t="s">
        <v>14</v>
      </c>
    </row>
    <row r="37" spans="1:19" s="11" customFormat="1" ht="25.5" customHeight="1" x14ac:dyDescent="0.15">
      <c r="A37" s="8" t="s">
        <v>26</v>
      </c>
      <c r="B37" s="8" t="s">
        <v>43</v>
      </c>
      <c r="C37" s="8" t="s">
        <v>44</v>
      </c>
      <c r="D37" s="9">
        <v>8</v>
      </c>
      <c r="E37" s="8" t="s">
        <v>79</v>
      </c>
      <c r="F37" s="8" t="s">
        <v>80</v>
      </c>
      <c r="G37" s="8">
        <v>56.5</v>
      </c>
      <c r="H37" s="8">
        <v>68</v>
      </c>
      <c r="I37" s="8">
        <f t="shared" si="4"/>
        <v>62.25</v>
      </c>
      <c r="J37" s="8"/>
      <c r="K37" s="8">
        <f t="shared" si="5"/>
        <v>31.125</v>
      </c>
      <c r="L37" s="8">
        <v>0</v>
      </c>
      <c r="M37" s="8">
        <f t="shared" si="6"/>
        <v>0</v>
      </c>
      <c r="N37" s="8">
        <f t="shared" si="7"/>
        <v>31.125</v>
      </c>
      <c r="O37" s="8">
        <v>24</v>
      </c>
      <c r="P37" s="8" t="s">
        <v>120</v>
      </c>
      <c r="Q37" s="3" t="s">
        <v>121</v>
      </c>
      <c r="R37" s="8">
        <v>18</v>
      </c>
      <c r="S37" s="10" t="s">
        <v>14</v>
      </c>
    </row>
    <row r="38" spans="1:19" s="11" customFormat="1" ht="25.5" customHeight="1" x14ac:dyDescent="0.15">
      <c r="A38" s="8" t="s">
        <v>93</v>
      </c>
      <c r="B38" s="8" t="s">
        <v>94</v>
      </c>
      <c r="C38" s="8" t="s">
        <v>95</v>
      </c>
      <c r="D38" s="9">
        <v>1</v>
      </c>
      <c r="E38" s="8" t="s">
        <v>96</v>
      </c>
      <c r="F38" s="8" t="s">
        <v>97</v>
      </c>
      <c r="G38" s="8">
        <v>66.5</v>
      </c>
      <c r="H38" s="8">
        <v>61</v>
      </c>
      <c r="I38" s="8">
        <f t="shared" si="4"/>
        <v>63.75</v>
      </c>
      <c r="J38" s="8"/>
      <c r="K38" s="8">
        <f t="shared" si="5"/>
        <v>31.875</v>
      </c>
      <c r="L38" s="8">
        <v>61.4</v>
      </c>
      <c r="M38" s="8">
        <f t="shared" si="6"/>
        <v>30.7</v>
      </c>
      <c r="N38" s="8">
        <f t="shared" si="7"/>
        <v>62.575000000000003</v>
      </c>
      <c r="O38" s="8">
        <v>1</v>
      </c>
      <c r="P38" s="8" t="s">
        <v>120</v>
      </c>
      <c r="Q38" s="3" t="s">
        <v>122</v>
      </c>
      <c r="R38" s="8">
        <v>1</v>
      </c>
      <c r="S38" s="10" t="s">
        <v>14</v>
      </c>
    </row>
    <row r="39" spans="1:19" s="11" customFormat="1" ht="25.5" customHeight="1" x14ac:dyDescent="0.15">
      <c r="A39" s="8" t="s">
        <v>93</v>
      </c>
      <c r="B39" s="8" t="s">
        <v>94</v>
      </c>
      <c r="C39" s="8" t="s">
        <v>95</v>
      </c>
      <c r="D39" s="9">
        <v>1</v>
      </c>
      <c r="E39" s="8" t="s">
        <v>98</v>
      </c>
      <c r="F39" s="8" t="s">
        <v>99</v>
      </c>
      <c r="G39" s="8">
        <v>56</v>
      </c>
      <c r="H39" s="8">
        <v>53</v>
      </c>
      <c r="I39" s="8">
        <f t="shared" si="4"/>
        <v>54.5</v>
      </c>
      <c r="J39" s="8"/>
      <c r="K39" s="8">
        <f t="shared" si="5"/>
        <v>27.25</v>
      </c>
      <c r="L39" s="8">
        <v>65.2</v>
      </c>
      <c r="M39" s="8">
        <f t="shared" si="6"/>
        <v>32.6</v>
      </c>
      <c r="N39" s="8">
        <f t="shared" si="7"/>
        <v>59.85</v>
      </c>
      <c r="O39" s="8">
        <v>2</v>
      </c>
      <c r="P39" s="8" t="s">
        <v>120</v>
      </c>
      <c r="Q39" s="3" t="s">
        <v>122</v>
      </c>
      <c r="R39" s="8">
        <v>2</v>
      </c>
      <c r="S39" s="10" t="s">
        <v>14</v>
      </c>
    </row>
    <row r="40" spans="1:19" s="11" customFormat="1" ht="25.5" customHeight="1" x14ac:dyDescent="0.15">
      <c r="A40" s="8" t="s">
        <v>93</v>
      </c>
      <c r="B40" s="8" t="s">
        <v>94</v>
      </c>
      <c r="C40" s="8" t="s">
        <v>95</v>
      </c>
      <c r="D40" s="9">
        <v>1</v>
      </c>
      <c r="E40" s="8" t="s">
        <v>100</v>
      </c>
      <c r="F40" s="8" t="s">
        <v>101</v>
      </c>
      <c r="G40" s="8">
        <v>47</v>
      </c>
      <c r="H40" s="8">
        <v>62</v>
      </c>
      <c r="I40" s="8">
        <f t="shared" si="4"/>
        <v>54.5</v>
      </c>
      <c r="J40" s="8"/>
      <c r="K40" s="8">
        <f t="shared" si="5"/>
        <v>27.25</v>
      </c>
      <c r="L40" s="8">
        <v>62.4</v>
      </c>
      <c r="M40" s="8">
        <f t="shared" si="6"/>
        <v>31.2</v>
      </c>
      <c r="N40" s="8">
        <f t="shared" si="7"/>
        <v>58.45</v>
      </c>
      <c r="O40" s="8">
        <v>3</v>
      </c>
      <c r="P40" s="8" t="s">
        <v>120</v>
      </c>
      <c r="Q40" s="3" t="s">
        <v>122</v>
      </c>
      <c r="R40" s="8">
        <v>3</v>
      </c>
      <c r="S40" s="10" t="s">
        <v>14</v>
      </c>
    </row>
    <row r="41" spans="1:19" s="11" customFormat="1" ht="25.5" customHeight="1" x14ac:dyDescent="0.15">
      <c r="A41" s="8" t="s">
        <v>93</v>
      </c>
      <c r="B41" s="8" t="s">
        <v>43</v>
      </c>
      <c r="C41" s="8" t="s">
        <v>102</v>
      </c>
      <c r="D41" s="9">
        <v>1</v>
      </c>
      <c r="E41" s="8" t="s">
        <v>103</v>
      </c>
      <c r="F41" s="8" t="s">
        <v>104</v>
      </c>
      <c r="G41" s="8">
        <v>64</v>
      </c>
      <c r="H41" s="8">
        <v>64</v>
      </c>
      <c r="I41" s="8">
        <f t="shared" si="4"/>
        <v>64</v>
      </c>
      <c r="J41" s="8"/>
      <c r="K41" s="8">
        <f t="shared" si="5"/>
        <v>32</v>
      </c>
      <c r="L41" s="8">
        <v>85.6</v>
      </c>
      <c r="M41" s="8">
        <f t="shared" si="6"/>
        <v>42.8</v>
      </c>
      <c r="N41" s="8">
        <f t="shared" si="7"/>
        <v>74.8</v>
      </c>
      <c r="O41" s="8">
        <v>1</v>
      </c>
      <c r="P41" s="12" t="s">
        <v>119</v>
      </c>
      <c r="Q41" s="3"/>
      <c r="R41" s="8">
        <v>1</v>
      </c>
      <c r="S41" s="10" t="s">
        <v>14</v>
      </c>
    </row>
    <row r="42" spans="1:19" s="11" customFormat="1" ht="25.5" customHeight="1" x14ac:dyDescent="0.15">
      <c r="A42" s="8" t="s">
        <v>93</v>
      </c>
      <c r="B42" s="8" t="s">
        <v>43</v>
      </c>
      <c r="C42" s="8" t="s">
        <v>102</v>
      </c>
      <c r="D42" s="9">
        <v>1</v>
      </c>
      <c r="E42" s="8" t="s">
        <v>107</v>
      </c>
      <c r="F42" s="8" t="s">
        <v>108</v>
      </c>
      <c r="G42" s="8">
        <v>47</v>
      </c>
      <c r="H42" s="8">
        <v>60</v>
      </c>
      <c r="I42" s="8">
        <f t="shared" si="4"/>
        <v>53.5</v>
      </c>
      <c r="J42" s="8"/>
      <c r="K42" s="8">
        <f t="shared" si="5"/>
        <v>26.75</v>
      </c>
      <c r="L42" s="8">
        <v>75.8</v>
      </c>
      <c r="M42" s="8">
        <f t="shared" si="6"/>
        <v>37.9</v>
      </c>
      <c r="N42" s="8">
        <f t="shared" si="7"/>
        <v>64.650000000000006</v>
      </c>
      <c r="O42" s="8">
        <v>2</v>
      </c>
      <c r="P42" s="8" t="s">
        <v>120</v>
      </c>
      <c r="Q42" s="3"/>
      <c r="R42" s="8">
        <v>3</v>
      </c>
      <c r="S42" s="10" t="s">
        <v>14</v>
      </c>
    </row>
    <row r="43" spans="1:19" s="11" customFormat="1" ht="25.5" customHeight="1" x14ac:dyDescent="0.15">
      <c r="A43" s="8" t="s">
        <v>93</v>
      </c>
      <c r="B43" s="8" t="s">
        <v>43</v>
      </c>
      <c r="C43" s="8" t="s">
        <v>102</v>
      </c>
      <c r="D43" s="9">
        <v>1</v>
      </c>
      <c r="E43" s="8" t="s">
        <v>105</v>
      </c>
      <c r="F43" s="8" t="s">
        <v>106</v>
      </c>
      <c r="G43" s="8">
        <v>56.5</v>
      </c>
      <c r="H43" s="8">
        <v>59</v>
      </c>
      <c r="I43" s="8">
        <f t="shared" si="4"/>
        <v>57.75</v>
      </c>
      <c r="J43" s="8"/>
      <c r="K43" s="8">
        <f t="shared" si="5"/>
        <v>28.875</v>
      </c>
      <c r="L43" s="8">
        <v>65.2</v>
      </c>
      <c r="M43" s="8">
        <f t="shared" si="6"/>
        <v>32.6</v>
      </c>
      <c r="N43" s="8">
        <f t="shared" si="7"/>
        <v>61.475000000000001</v>
      </c>
      <c r="O43" s="8">
        <v>3</v>
      </c>
      <c r="P43" s="8" t="s">
        <v>120</v>
      </c>
      <c r="Q43" s="3" t="s">
        <v>122</v>
      </c>
      <c r="R43" s="8">
        <v>2</v>
      </c>
      <c r="S43" s="10" t="s">
        <v>14</v>
      </c>
    </row>
  </sheetData>
  <autoFilter ref="A2:V43"/>
  <sortState ref="A40:S42">
    <sortCondition descending="1" ref="N1"/>
  </sortState>
  <mergeCells count="1">
    <mergeCell ref="C1:Q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2021-04-12T07:09:53Z</dcterms:modified>
</cp:coreProperties>
</file>