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730" windowHeight="9765" tabRatio="855" activeTab="10"/>
  </bookViews>
  <sheets>
    <sheet name="初中语文" sheetId="1" r:id="rId1"/>
    <sheet name="初中英语" sheetId="15" r:id="rId2"/>
    <sheet name="初中物理" sheetId="14" r:id="rId3"/>
    <sheet name="初中历史" sheetId="16" r:id="rId4"/>
    <sheet name="小学语文1" sheetId="2" r:id="rId5"/>
    <sheet name="小学语文2" sheetId="17" r:id="rId6"/>
    <sheet name="小学数学1" sheetId="4" r:id="rId7"/>
    <sheet name="小学数学2" sheetId="18" r:id="rId8"/>
    <sheet name="小学科学" sheetId="6" r:id="rId9"/>
    <sheet name="小学体育" sheetId="19" r:id="rId10"/>
    <sheet name="幼师 " sheetId="8" r:id="rId11"/>
  </sheets>
  <definedNames>
    <definedName name="_xlnm.Print_Area" localSheetId="8">小学科学!$A$1:$H$9</definedName>
    <definedName name="_xlnm.Print_Area" localSheetId="6">小学数学1!$A$1:$H$21</definedName>
    <definedName name="_xlnm.Print_Area" localSheetId="7">小学数学2!$A$1:$H$26</definedName>
    <definedName name="_xlnm.Print_Area" localSheetId="9">小学体育!$A$1:$J$24</definedName>
    <definedName name="_xlnm.Print_Titles" localSheetId="3">初中历史!$2:$2</definedName>
    <definedName name="_xlnm.Print_Titles" localSheetId="2">初中物理!$2:$2</definedName>
    <definedName name="_xlnm.Print_Titles" localSheetId="1">初中英语!$2:$2</definedName>
    <definedName name="_xlnm.Print_Titles" localSheetId="0">初中语文!$2:$2</definedName>
    <definedName name="_xlnm.Print_Titles" localSheetId="8">小学科学!$2:$2</definedName>
    <definedName name="_xlnm.Print_Titles" localSheetId="6">小学数学1!$2:$3</definedName>
    <definedName name="_xlnm.Print_Titles" localSheetId="7">小学数学2!$2:$3</definedName>
    <definedName name="_xlnm.Print_Titles" localSheetId="9">小学体育!$2:$3</definedName>
    <definedName name="_xlnm.Print_Titles" localSheetId="4">小学语文1!$2:$3</definedName>
    <definedName name="_xlnm.Print_Titles" localSheetId="5">小学语文2!$2:$3</definedName>
    <definedName name="_xlnm.Print_Titles" localSheetId="10">'幼师 '!$2:$3</definedName>
    <definedName name="成绩" localSheetId="3">初中历史!#REF!</definedName>
    <definedName name="成绩" localSheetId="2">初中物理!$C$4:$C$5</definedName>
    <definedName name="成绩" localSheetId="1">初中英语!#REF!</definedName>
    <definedName name="成绩" localSheetId="8">小学科学!$C$4:$C$7</definedName>
    <definedName name="成绩" localSheetId="6">小学数学1!$C$4:$C$19</definedName>
    <definedName name="成绩" localSheetId="7">小学数学2!$C$4:$C$24</definedName>
    <definedName name="成绩" localSheetId="9">小学体育!$C$4:$C$22</definedName>
    <definedName name="成绩" localSheetId="4">小学语文1!$C$37:$C$37</definedName>
    <definedName name="成绩" localSheetId="5">小学语文2!#REF!</definedName>
    <definedName name="成绩" localSheetId="10">'幼师 '!$C$5:$C$7</definedName>
    <definedName name="成绩">初中语文!#REF!</definedName>
    <definedName name="岗位" localSheetId="3">初中历史!#REF!</definedName>
    <definedName name="岗位" localSheetId="2">初中物理!$A$4:$A$5</definedName>
    <definedName name="岗位" localSheetId="1">初中英语!#REF!</definedName>
    <definedName name="岗位" localSheetId="8">小学科学!$A$4:$A$7</definedName>
    <definedName name="岗位" localSheetId="6">小学数学1!$A$4:$A$19</definedName>
    <definedName name="岗位" localSheetId="7">小学数学2!$A$4:$A$24</definedName>
    <definedName name="岗位" localSheetId="9">小学体育!$A$4:$A$22</definedName>
    <definedName name="岗位" localSheetId="4">小学语文1!$A$37:$A$37</definedName>
    <definedName name="岗位" localSheetId="5">小学语文2!#REF!</definedName>
    <definedName name="岗位" localSheetId="10">'幼师 '!$A$5:$A$7</definedName>
    <definedName name="岗位">初中语文!#REF!</definedName>
  </definedNames>
  <calcPr calcId="125725"/>
</workbook>
</file>

<file path=xl/calcChain.xml><?xml version="1.0" encoding="utf-8"?>
<calcChain xmlns="http://schemas.openxmlformats.org/spreadsheetml/2006/main">
  <c r="F12" i="8"/>
  <c r="D12"/>
  <c r="F11"/>
  <c r="D11"/>
  <c r="I10"/>
  <c r="H10"/>
  <c r="F10"/>
  <c r="D10"/>
  <c r="I9"/>
  <c r="H9"/>
  <c r="F9"/>
  <c r="D9"/>
  <c r="I8"/>
  <c r="H8"/>
  <c r="F8"/>
  <c r="D8"/>
  <c r="I7"/>
  <c r="H7"/>
  <c r="F7"/>
  <c r="D7"/>
  <c r="I6"/>
  <c r="H6"/>
  <c r="F6"/>
  <c r="D6"/>
  <c r="I5"/>
  <c r="H5"/>
  <c r="F5"/>
  <c r="D5"/>
  <c r="I4"/>
  <c r="H4"/>
  <c r="F4"/>
  <c r="D4"/>
  <c r="I24" i="19"/>
  <c r="H24"/>
  <c r="F24"/>
  <c r="D24"/>
  <c r="I23"/>
  <c r="H23"/>
  <c r="F23"/>
  <c r="D23"/>
  <c r="I22"/>
  <c r="H22"/>
  <c r="F22"/>
  <c r="D22"/>
  <c r="I21"/>
  <c r="H21"/>
  <c r="F21"/>
  <c r="D21"/>
  <c r="I20"/>
  <c r="H20"/>
  <c r="F20"/>
  <c r="D20"/>
  <c r="I19"/>
  <c r="H19"/>
  <c r="F19"/>
  <c r="D19"/>
  <c r="I18"/>
  <c r="H18"/>
  <c r="F18"/>
  <c r="D18"/>
  <c r="I17"/>
  <c r="H17"/>
  <c r="F17"/>
  <c r="D17"/>
  <c r="I16"/>
  <c r="H16"/>
  <c r="F16"/>
  <c r="D16"/>
  <c r="I15"/>
  <c r="H15"/>
  <c r="F15"/>
  <c r="D15"/>
  <c r="I14"/>
  <c r="H14"/>
  <c r="F14"/>
  <c r="D14"/>
  <c r="I13"/>
  <c r="H13"/>
  <c r="F13"/>
  <c r="D13"/>
  <c r="I12"/>
  <c r="H12"/>
  <c r="F12"/>
  <c r="D12"/>
  <c r="I11"/>
  <c r="H11"/>
  <c r="F11"/>
  <c r="D11"/>
  <c r="I10"/>
  <c r="H10"/>
  <c r="F10"/>
  <c r="D10"/>
  <c r="I9"/>
  <c r="H9"/>
  <c r="F9"/>
  <c r="D9"/>
  <c r="I8"/>
  <c r="H8"/>
  <c r="F8"/>
  <c r="D8"/>
  <c r="I7"/>
  <c r="H7"/>
  <c r="F7"/>
  <c r="D7"/>
  <c r="I6"/>
  <c r="H6"/>
  <c r="F6"/>
  <c r="D6"/>
  <c r="I5"/>
  <c r="H5"/>
  <c r="F5"/>
  <c r="D5"/>
  <c r="I4"/>
  <c r="H4"/>
  <c r="F4"/>
  <c r="D4"/>
  <c r="G9" i="6"/>
  <c r="F9"/>
  <c r="D9"/>
  <c r="G8"/>
  <c r="F8"/>
  <c r="D8"/>
  <c r="G7"/>
  <c r="F7"/>
  <c r="D7"/>
  <c r="G6"/>
  <c r="F6"/>
  <c r="D6"/>
  <c r="G5"/>
  <c r="F5"/>
  <c r="D5"/>
  <c r="G4"/>
  <c r="F4"/>
  <c r="D4"/>
  <c r="F26" i="18"/>
  <c r="D26"/>
  <c r="G26" s="1"/>
  <c r="G25"/>
  <c r="F25"/>
  <c r="D25"/>
  <c r="G24"/>
  <c r="F24"/>
  <c r="D24"/>
  <c r="F23"/>
  <c r="D23"/>
  <c r="G23" s="1"/>
  <c r="F22"/>
  <c r="D22"/>
  <c r="G22" s="1"/>
  <c r="G21"/>
  <c r="F21"/>
  <c r="D21"/>
  <c r="G20"/>
  <c r="F20"/>
  <c r="D20"/>
  <c r="F19"/>
  <c r="D19"/>
  <c r="G19" s="1"/>
  <c r="F18"/>
  <c r="D18"/>
  <c r="G18" s="1"/>
  <c r="G17"/>
  <c r="F17"/>
  <c r="D17"/>
  <c r="G16"/>
  <c r="F16"/>
  <c r="D16"/>
  <c r="F15"/>
  <c r="D15"/>
  <c r="G15" s="1"/>
  <c r="F14"/>
  <c r="D14"/>
  <c r="G14" s="1"/>
  <c r="G13"/>
  <c r="F13"/>
  <c r="D13"/>
  <c r="G12"/>
  <c r="F12"/>
  <c r="D12"/>
  <c r="F11"/>
  <c r="D11"/>
  <c r="G11" s="1"/>
  <c r="F8"/>
  <c r="D8"/>
  <c r="G8" s="1"/>
  <c r="G10"/>
  <c r="F10"/>
  <c r="D10"/>
  <c r="G9"/>
  <c r="F9"/>
  <c r="D9"/>
  <c r="F7"/>
  <c r="D7"/>
  <c r="G7" s="1"/>
  <c r="F6"/>
  <c r="D6"/>
  <c r="G6" s="1"/>
  <c r="G5"/>
  <c r="F5"/>
  <c r="D5"/>
  <c r="G4"/>
  <c r="F4"/>
  <c r="D4"/>
  <c r="G21" i="4"/>
  <c r="F21"/>
  <c r="D21"/>
  <c r="G20"/>
  <c r="F20"/>
  <c r="D20"/>
  <c r="G19"/>
  <c r="F19"/>
  <c r="D19"/>
  <c r="G18"/>
  <c r="F18"/>
  <c r="D18"/>
  <c r="G17"/>
  <c r="F17"/>
  <c r="D17"/>
  <c r="G16"/>
  <c r="F16"/>
  <c r="D16"/>
  <c r="G15"/>
  <c r="F15"/>
  <c r="D15"/>
  <c r="G14"/>
  <c r="F14"/>
  <c r="D14"/>
  <c r="G13"/>
  <c r="F13"/>
  <c r="D13"/>
  <c r="G12"/>
  <c r="F12"/>
  <c r="D12"/>
  <c r="G11"/>
  <c r="F11"/>
  <c r="D11"/>
  <c r="G10"/>
  <c r="F10"/>
  <c r="D10"/>
  <c r="G9"/>
  <c r="F9"/>
  <c r="D9"/>
  <c r="G8"/>
  <c r="F8"/>
  <c r="D8"/>
  <c r="G7"/>
  <c r="F7"/>
  <c r="D7"/>
  <c r="G6"/>
  <c r="F6"/>
  <c r="D6"/>
  <c r="G5"/>
  <c r="F5"/>
  <c r="D5"/>
  <c r="G4"/>
  <c r="F4"/>
  <c r="D4"/>
  <c r="G12" i="17"/>
  <c r="F12"/>
  <c r="D12"/>
  <c r="G11"/>
  <c r="F11"/>
  <c r="D11"/>
  <c r="G10"/>
  <c r="F10"/>
  <c r="D10"/>
  <c r="G9"/>
  <c r="F9"/>
  <c r="D9"/>
  <c r="G8"/>
  <c r="F8"/>
  <c r="D8"/>
  <c r="G7"/>
  <c r="F7"/>
  <c r="D7"/>
  <c r="G6"/>
  <c r="F6"/>
  <c r="D6"/>
  <c r="G5"/>
  <c r="F5"/>
  <c r="D5"/>
  <c r="G4"/>
  <c r="F4"/>
  <c r="D4"/>
  <c r="D45" i="2"/>
  <c r="G44"/>
  <c r="F44"/>
  <c r="D44"/>
  <c r="G43"/>
  <c r="F43"/>
  <c r="D43"/>
  <c r="G42"/>
  <c r="F42"/>
  <c r="D42"/>
  <c r="G41"/>
  <c r="F41"/>
  <c r="D41"/>
  <c r="G40"/>
  <c r="F40"/>
  <c r="D40"/>
  <c r="G39"/>
  <c r="F39"/>
  <c r="D39"/>
  <c r="G38"/>
  <c r="F38"/>
  <c r="D38"/>
  <c r="G37"/>
  <c r="F37"/>
  <c r="D37"/>
  <c r="G36"/>
  <c r="F36"/>
  <c r="D36"/>
  <c r="G35"/>
  <c r="F35"/>
  <c r="D35"/>
  <c r="G34"/>
  <c r="F34"/>
  <c r="D34"/>
  <c r="G33"/>
  <c r="F33"/>
  <c r="D33"/>
  <c r="G32"/>
  <c r="F32"/>
  <c r="D32"/>
  <c r="G31"/>
  <c r="F31"/>
  <c r="D31"/>
  <c r="G30"/>
  <c r="F30"/>
  <c r="D30"/>
  <c r="G29"/>
  <c r="F29"/>
  <c r="D29"/>
  <c r="G28"/>
  <c r="F28"/>
  <c r="D28"/>
  <c r="G27"/>
  <c r="F27"/>
  <c r="D27"/>
  <c r="G26"/>
  <c r="F26"/>
  <c r="D26"/>
  <c r="G25"/>
  <c r="F25"/>
  <c r="D25"/>
  <c r="G24"/>
  <c r="F24"/>
  <c r="D24"/>
  <c r="G23"/>
  <c r="F23"/>
  <c r="D23"/>
  <c r="G22"/>
  <c r="F22"/>
  <c r="D22"/>
  <c r="G21"/>
  <c r="F21"/>
  <c r="D21"/>
  <c r="G20"/>
  <c r="F20"/>
  <c r="D20"/>
  <c r="G19"/>
  <c r="F19"/>
  <c r="D19"/>
  <c r="G18"/>
  <c r="F18"/>
  <c r="D18"/>
  <c r="G17"/>
  <c r="F17"/>
  <c r="D17"/>
  <c r="G16"/>
  <c r="F16"/>
  <c r="D16"/>
  <c r="G15"/>
  <c r="F15"/>
  <c r="D15"/>
  <c r="G14"/>
  <c r="F14"/>
  <c r="D14"/>
  <c r="G13"/>
  <c r="F13"/>
  <c r="D13"/>
  <c r="G12"/>
  <c r="F12"/>
  <c r="D12"/>
  <c r="G11"/>
  <c r="F11"/>
  <c r="D11"/>
  <c r="G10"/>
  <c r="F10"/>
  <c r="D10"/>
  <c r="G9"/>
  <c r="F9"/>
  <c r="D9"/>
  <c r="G8"/>
  <c r="F8"/>
  <c r="D8"/>
  <c r="G7"/>
  <c r="F7"/>
  <c r="D7"/>
  <c r="G6"/>
  <c r="F6"/>
  <c r="D6"/>
  <c r="G5"/>
  <c r="F5"/>
  <c r="D5"/>
  <c r="G4"/>
  <c r="F4"/>
  <c r="D4"/>
  <c r="G6" i="16"/>
  <c r="F6"/>
  <c r="D6"/>
  <c r="G5"/>
  <c r="F5"/>
  <c r="D5"/>
  <c r="G4"/>
  <c r="F4"/>
  <c r="D4"/>
  <c r="G5" i="14"/>
  <c r="F5"/>
  <c r="D5"/>
  <c r="G4"/>
  <c r="F4"/>
  <c r="D4"/>
  <c r="D10" i="15"/>
  <c r="G9"/>
  <c r="F9"/>
  <c r="D9"/>
  <c r="G8"/>
  <c r="F8"/>
  <c r="D8"/>
  <c r="G7"/>
  <c r="F7"/>
  <c r="D7"/>
  <c r="G6"/>
  <c r="F6"/>
  <c r="D6"/>
  <c r="G5"/>
  <c r="F5"/>
  <c r="D5"/>
  <c r="G4"/>
  <c r="F4"/>
  <c r="D4"/>
  <c r="G9" i="1"/>
  <c r="F9"/>
  <c r="D9"/>
  <c r="G8"/>
  <c r="F8"/>
  <c r="D8"/>
  <c r="G7"/>
  <c r="F7"/>
  <c r="D7"/>
  <c r="G6"/>
  <c r="F6"/>
  <c r="D6"/>
  <c r="G5"/>
  <c r="F5"/>
  <c r="D5"/>
  <c r="G4"/>
  <c r="F4"/>
  <c r="D4"/>
</calcChain>
</file>

<file path=xl/sharedStrings.xml><?xml version="1.0" encoding="utf-8"?>
<sst xmlns="http://schemas.openxmlformats.org/spreadsheetml/2006/main" count="423" uniqueCount="173">
  <si>
    <t>2021年芦淞区公开招聘中小学和幼儿园教师
面向有教学经验教师岗位上微型课成绩和总成绩公示</t>
  </si>
  <si>
    <t>招聘岗位</t>
  </si>
  <si>
    <t>准考证号</t>
  </si>
  <si>
    <t>笔试成绩</t>
  </si>
  <si>
    <t>上微型课成绩</t>
  </si>
  <si>
    <t>总成绩</t>
  </si>
  <si>
    <t>排名</t>
  </si>
  <si>
    <t>原始分</t>
  </si>
  <si>
    <t>折合分（40%）</t>
  </si>
  <si>
    <t>折合分（60%）</t>
  </si>
  <si>
    <t>初中语文</t>
  </si>
  <si>
    <t>2101008</t>
  </si>
  <si>
    <t>2101009</t>
  </si>
  <si>
    <t>2101010</t>
  </si>
  <si>
    <t>2101005</t>
  </si>
  <si>
    <t>2101001</t>
  </si>
  <si>
    <t>2101002</t>
  </si>
  <si>
    <t>初中英语</t>
  </si>
  <si>
    <t>2102058</t>
  </si>
  <si>
    <t>2102008</t>
  </si>
  <si>
    <t>2102067</t>
  </si>
  <si>
    <t>2102013</t>
  </si>
  <si>
    <t>2102021</t>
  </si>
  <si>
    <t>2102036</t>
  </si>
  <si>
    <t>2102019</t>
  </si>
  <si>
    <t>缺考</t>
  </si>
  <si>
    <t>初中物理</t>
  </si>
  <si>
    <t>2103001</t>
  </si>
  <si>
    <t>2103002</t>
  </si>
  <si>
    <t>初中历史</t>
  </si>
  <si>
    <t>2104002</t>
  </si>
  <si>
    <t>2104001</t>
  </si>
  <si>
    <t>2104005</t>
  </si>
  <si>
    <t>小学语文1</t>
  </si>
  <si>
    <t>2105039</t>
  </si>
  <si>
    <t>2105069</t>
  </si>
  <si>
    <t>2105114</t>
  </si>
  <si>
    <t>2105078</t>
  </si>
  <si>
    <t>2105055</t>
  </si>
  <si>
    <t>2105079</t>
  </si>
  <si>
    <t>2105129</t>
  </si>
  <si>
    <t>2105002</t>
  </si>
  <si>
    <t>2105142</t>
  </si>
  <si>
    <t>2105065</t>
  </si>
  <si>
    <t>2105087</t>
  </si>
  <si>
    <t>2105095</t>
  </si>
  <si>
    <t>2105013</t>
  </si>
  <si>
    <t>2105047</t>
  </si>
  <si>
    <t>2105184</t>
  </si>
  <si>
    <t>2105096</t>
  </si>
  <si>
    <t>2105146</t>
  </si>
  <si>
    <t>2105009</t>
  </si>
  <si>
    <t>2105140</t>
  </si>
  <si>
    <t>2105123</t>
  </si>
  <si>
    <t>2105153</t>
  </si>
  <si>
    <t>2105028</t>
  </si>
  <si>
    <t>2105201</t>
  </si>
  <si>
    <t>2105150</t>
  </si>
  <si>
    <t>2105216</t>
  </si>
  <si>
    <t>2105121</t>
  </si>
  <si>
    <t>2105147</t>
  </si>
  <si>
    <t>2105066</t>
  </si>
  <si>
    <t>2105063</t>
  </si>
  <si>
    <t>2105011</t>
  </si>
  <si>
    <t>2105006</t>
  </si>
  <si>
    <t>2105045</t>
  </si>
  <si>
    <t>2105136</t>
  </si>
  <si>
    <t>2105137</t>
  </si>
  <si>
    <t>2105171</t>
  </si>
  <si>
    <t>2105183</t>
  </si>
  <si>
    <t>2105075</t>
  </si>
  <si>
    <t>2105071</t>
  </si>
  <si>
    <t>2105103</t>
  </si>
  <si>
    <t>2105156</t>
  </si>
  <si>
    <t>2105127</t>
  </si>
  <si>
    <t>2105212</t>
  </si>
  <si>
    <t>小学语文2</t>
  </si>
  <si>
    <t>2106042</t>
  </si>
  <si>
    <t>2106044</t>
  </si>
  <si>
    <t>2106041</t>
  </si>
  <si>
    <t>2106030</t>
  </si>
  <si>
    <t>2106040</t>
  </si>
  <si>
    <t>2106037</t>
  </si>
  <si>
    <t>2106028</t>
  </si>
  <si>
    <t>2106039</t>
  </si>
  <si>
    <t>2106015</t>
  </si>
  <si>
    <t>小学数学1</t>
  </si>
  <si>
    <t>2107009</t>
  </si>
  <si>
    <t>2107036</t>
  </si>
  <si>
    <t>2107003</t>
  </si>
  <si>
    <t>2107030</t>
  </si>
  <si>
    <t>2107016</t>
  </si>
  <si>
    <t>2107031</t>
  </si>
  <si>
    <t>2107026</t>
  </si>
  <si>
    <t>2107011</t>
  </si>
  <si>
    <t>2107037</t>
  </si>
  <si>
    <t>2107067</t>
  </si>
  <si>
    <t>2107059</t>
  </si>
  <si>
    <t>2107071</t>
  </si>
  <si>
    <t>2107050</t>
  </si>
  <si>
    <t>2107047</t>
  </si>
  <si>
    <t>2107100</t>
  </si>
  <si>
    <t>2107069</t>
  </si>
  <si>
    <t>2107017</t>
  </si>
  <si>
    <t>2107065</t>
  </si>
  <si>
    <t>小学数学2</t>
  </si>
  <si>
    <t>2108081</t>
  </si>
  <si>
    <t>2108035</t>
  </si>
  <si>
    <t>2108002</t>
  </si>
  <si>
    <t>2108010</t>
  </si>
  <si>
    <t>2108072</t>
  </si>
  <si>
    <t xml:space="preserve">  </t>
  </si>
  <si>
    <t>2108006</t>
  </si>
  <si>
    <t>2108015</t>
  </si>
  <si>
    <t>2108050</t>
  </si>
  <si>
    <t>2108039</t>
  </si>
  <si>
    <t>2108044</t>
  </si>
  <si>
    <t>2108075</t>
  </si>
  <si>
    <t>2108065</t>
  </si>
  <si>
    <t>2108068</t>
  </si>
  <si>
    <t>2108047</t>
  </si>
  <si>
    <t>2108049</t>
  </si>
  <si>
    <t>2108083</t>
  </si>
  <si>
    <t>2108064</t>
  </si>
  <si>
    <t>2108074</t>
  </si>
  <si>
    <t>2108046</t>
  </si>
  <si>
    <t>2108034</t>
  </si>
  <si>
    <t>2108069</t>
  </si>
  <si>
    <t>2108084</t>
  </si>
  <si>
    <t>2108007</t>
  </si>
  <si>
    <t>小学科学</t>
  </si>
  <si>
    <t>2109017</t>
  </si>
  <si>
    <t>2109006</t>
  </si>
  <si>
    <t>2109009</t>
  </si>
  <si>
    <t>2109031</t>
  </si>
  <si>
    <t>2109008</t>
  </si>
  <si>
    <t>2109030</t>
  </si>
  <si>
    <t>专业技能测试
成绩</t>
  </si>
  <si>
    <t>微型课成绩</t>
  </si>
  <si>
    <t>折合分（30%）</t>
  </si>
  <si>
    <t>小学体育</t>
  </si>
  <si>
    <t>2110050</t>
  </si>
  <si>
    <t>2110047</t>
  </si>
  <si>
    <t>2110013</t>
  </si>
  <si>
    <t>2110042</t>
  </si>
  <si>
    <t>2110006</t>
  </si>
  <si>
    <t>2110007</t>
  </si>
  <si>
    <t>2110033</t>
  </si>
  <si>
    <t>2110008</t>
  </si>
  <si>
    <t>2110073</t>
  </si>
  <si>
    <t>2110040</t>
  </si>
  <si>
    <t>2110046</t>
  </si>
  <si>
    <t>2110017</t>
  </si>
  <si>
    <t>2110044</t>
  </si>
  <si>
    <t>2110031</t>
  </si>
  <si>
    <t>2110102</t>
  </si>
  <si>
    <t>2110096</t>
  </si>
  <si>
    <t>2110067</t>
  </si>
  <si>
    <t>2110025</t>
  </si>
  <si>
    <t>2110035</t>
  </si>
  <si>
    <t>2110087</t>
  </si>
  <si>
    <t>准考
证号</t>
  </si>
  <si>
    <t>合计</t>
  </si>
  <si>
    <t>幼师</t>
  </si>
  <si>
    <t>2111012</t>
  </si>
  <si>
    <t>2111007</t>
  </si>
  <si>
    <t>2111003</t>
  </si>
  <si>
    <t>2111017</t>
  </si>
  <si>
    <t>2111029</t>
  </si>
  <si>
    <t>2111024</t>
  </si>
  <si>
    <t>2111005</t>
  </si>
  <si>
    <t>2111004</t>
  </si>
  <si>
    <t>2111034</t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</si>
</sst>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 "/>
  </numFmts>
  <fonts count="1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2"/>
      <name val="宋体"/>
      <family val="3"/>
      <charset val="134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7" fontId="1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7" fontId="4" fillId="0" borderId="3" xfId="0" applyNumberFormat="1" applyFont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177" fontId="7" fillId="0" borderId="3" xfId="0" applyNumberFormat="1" applyFont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horizontal="center" vertical="center" wrapText="1"/>
    </xf>
    <xf numFmtId="176" fontId="1" fillId="2" borderId="3" xfId="0" applyNumberFormat="1" applyFont="1" applyFill="1" applyBorder="1" applyAlignment="1">
      <alignment horizontal="center" vertical="center" wrapText="1"/>
    </xf>
    <xf numFmtId="49" fontId="5" fillId="2" borderId="7" xfId="0" applyNumberFormat="1" applyFont="1" applyFill="1" applyBorder="1" applyAlignment="1">
      <alignment horizontal="center" vertical="center" wrapText="1"/>
    </xf>
    <xf numFmtId="49" fontId="6" fillId="2" borderId="7" xfId="0" applyNumberFormat="1" applyFont="1" applyFill="1" applyBorder="1" applyAlignment="1">
      <alignment horizontal="center" vertical="center" wrapText="1"/>
    </xf>
    <xf numFmtId="177" fontId="7" fillId="0" borderId="7" xfId="0" applyNumberFormat="1" applyFont="1" applyBorder="1" applyAlignment="1">
      <alignment horizontal="center" vertical="center" wrapText="1"/>
    </xf>
    <xf numFmtId="177" fontId="1" fillId="0" borderId="7" xfId="0" applyNumberFormat="1" applyFont="1" applyFill="1" applyBorder="1" applyAlignment="1">
      <alignment horizontal="center" vertical="center" wrapText="1"/>
    </xf>
    <xf numFmtId="176" fontId="1" fillId="2" borderId="7" xfId="0" applyNumberFormat="1" applyFont="1" applyFill="1" applyBorder="1" applyAlignment="1">
      <alignment horizontal="center" vertical="center" wrapText="1"/>
    </xf>
    <xf numFmtId="49" fontId="5" fillId="2" borderId="6" xfId="0" applyNumberFormat="1" applyFont="1" applyFill="1" applyBorder="1" applyAlignment="1">
      <alignment horizontal="center" vertical="center" wrapText="1"/>
    </xf>
    <xf numFmtId="49" fontId="6" fillId="2" borderId="6" xfId="0" applyNumberFormat="1" applyFont="1" applyFill="1" applyBorder="1" applyAlignment="1">
      <alignment horizontal="center" vertical="center" wrapText="1"/>
    </xf>
    <xf numFmtId="177" fontId="7" fillId="0" borderId="6" xfId="0" applyNumberFormat="1" applyFont="1" applyBorder="1" applyAlignment="1">
      <alignment horizontal="center" vertical="center" wrapText="1"/>
    </xf>
    <xf numFmtId="177" fontId="1" fillId="0" borderId="6" xfId="0" applyNumberFormat="1" applyFont="1" applyFill="1" applyBorder="1" applyAlignment="1">
      <alignment horizontal="center" vertical="center" wrapText="1"/>
    </xf>
    <xf numFmtId="176" fontId="1" fillId="2" borderId="6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177" fontId="10" fillId="0" borderId="3" xfId="0" applyNumberFormat="1" applyFont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177" fontId="7" fillId="0" borderId="3" xfId="0" applyNumberFormat="1" applyFont="1" applyBorder="1" applyAlignment="1">
      <alignment horizontal="center" vertical="center"/>
    </xf>
    <xf numFmtId="177" fontId="11" fillId="0" borderId="3" xfId="0" applyNumberFormat="1" applyFont="1" applyFill="1" applyBorder="1" applyAlignment="1">
      <alignment horizontal="center" vertical="center" wrapText="1"/>
    </xf>
    <xf numFmtId="176" fontId="11" fillId="0" borderId="3" xfId="0" applyNumberFormat="1" applyFont="1" applyBorder="1" applyAlignment="1">
      <alignment horizontal="center" vertical="center" wrapText="1"/>
    </xf>
    <xf numFmtId="176" fontId="11" fillId="0" borderId="3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 wrapText="1"/>
    </xf>
    <xf numFmtId="49" fontId="7" fillId="2" borderId="7" xfId="0" applyNumberFormat="1" applyFont="1" applyFill="1" applyBorder="1" applyAlignment="1">
      <alignment horizontal="center" vertical="center" wrapText="1"/>
    </xf>
    <xf numFmtId="177" fontId="7" fillId="0" borderId="7" xfId="0" applyNumberFormat="1" applyFont="1" applyBorder="1" applyAlignment="1">
      <alignment horizontal="center" vertical="center"/>
    </xf>
    <xf numFmtId="177" fontId="11" fillId="0" borderId="7" xfId="0" applyNumberFormat="1" applyFont="1" applyFill="1" applyBorder="1" applyAlignment="1">
      <alignment horizontal="center" vertical="center" wrapText="1"/>
    </xf>
    <xf numFmtId="176" fontId="11" fillId="0" borderId="7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7" fillId="2" borderId="6" xfId="0" applyNumberFormat="1" applyFont="1" applyFill="1" applyBorder="1" applyAlignment="1">
      <alignment horizontal="center" vertical="center" wrapText="1"/>
    </xf>
    <xf numFmtId="177" fontId="7" fillId="0" borderId="6" xfId="0" applyNumberFormat="1" applyFont="1" applyBorder="1" applyAlignment="1">
      <alignment horizontal="center" vertical="center"/>
    </xf>
    <xf numFmtId="177" fontId="11" fillId="0" borderId="6" xfId="0" applyNumberFormat="1" applyFont="1" applyFill="1" applyBorder="1" applyAlignment="1">
      <alignment horizontal="center" vertical="center" wrapText="1"/>
    </xf>
    <xf numFmtId="176" fontId="11" fillId="0" borderId="6" xfId="0" applyNumberFormat="1" applyFont="1" applyFill="1" applyBorder="1" applyAlignment="1">
      <alignment horizontal="center" vertical="center" wrapText="1"/>
    </xf>
    <xf numFmtId="177" fontId="4" fillId="0" borderId="6" xfId="0" applyNumberFormat="1" applyFont="1" applyBorder="1" applyAlignment="1">
      <alignment horizontal="center" vertical="center" wrapText="1"/>
    </xf>
    <xf numFmtId="177" fontId="1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77" fontId="1" fillId="0" borderId="7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77" fontId="1" fillId="0" borderId="6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177" fontId="7" fillId="0" borderId="3" xfId="0" applyNumberFormat="1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177" fontId="6" fillId="0" borderId="7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177" fontId="6" fillId="0" borderId="6" xfId="0" applyNumberFormat="1" applyFont="1" applyFill="1" applyBorder="1" applyAlignment="1">
      <alignment horizontal="center" vertical="center" wrapText="1"/>
    </xf>
    <xf numFmtId="177" fontId="6" fillId="0" borderId="3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7" fontId="7" fillId="0" borderId="7" xfId="0" applyNumberFormat="1" applyFont="1" applyFill="1" applyBorder="1" applyAlignment="1">
      <alignment horizontal="center" vertical="center" wrapText="1"/>
    </xf>
    <xf numFmtId="177" fontId="1" fillId="0" borderId="9" xfId="0" applyNumberFormat="1" applyFont="1" applyBorder="1" applyAlignment="1">
      <alignment horizontal="center" vertical="center" wrapText="1"/>
    </xf>
    <xf numFmtId="177" fontId="7" fillId="0" borderId="6" xfId="0" applyNumberFormat="1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176" fontId="7" fillId="0" borderId="7" xfId="0" applyNumberFormat="1" applyFont="1" applyFill="1" applyBorder="1" applyAlignment="1">
      <alignment horizontal="center" vertical="center" wrapText="1"/>
    </xf>
    <xf numFmtId="176" fontId="7" fillId="0" borderId="6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 wrapText="1"/>
    </xf>
    <xf numFmtId="177" fontId="4" fillId="0" borderId="5" xfId="0" applyNumberFormat="1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 wrapText="1"/>
    </xf>
    <xf numFmtId="177" fontId="4" fillId="0" borderId="6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177" fontId="4" fillId="0" borderId="3" xfId="0" applyNumberFormat="1" applyFont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7" fontId="10" fillId="0" borderId="3" xfId="0" applyNumberFormat="1" applyFont="1" applyBorder="1" applyAlignment="1">
      <alignment horizontal="center" vertical="center" wrapText="1"/>
    </xf>
    <xf numFmtId="177" fontId="10" fillId="0" borderId="4" xfId="0" applyNumberFormat="1" applyFont="1" applyBorder="1" applyAlignment="1">
      <alignment horizontal="center" vertical="center" wrapText="1"/>
    </xf>
    <xf numFmtId="177" fontId="10" fillId="0" borderId="5" xfId="0" applyNumberFormat="1" applyFont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"/>
  <sheetViews>
    <sheetView workbookViewId="0">
      <selection activeCell="G6" sqref="G6"/>
    </sheetView>
  </sheetViews>
  <sheetFormatPr defaultColWidth="9" defaultRowHeight="14.25"/>
  <cols>
    <col min="1" max="1" width="11.5" style="1" customWidth="1"/>
    <col min="2" max="2" width="10.375" style="1" customWidth="1"/>
    <col min="3" max="6" width="11.375" style="3" customWidth="1"/>
    <col min="7" max="7" width="10.25" style="3" customWidth="1"/>
    <col min="8" max="8" width="8.25" style="1" customWidth="1"/>
    <col min="9" max="16384" width="9" style="1"/>
  </cols>
  <sheetData>
    <row r="1" spans="1:8" ht="57.95" customHeight="1">
      <c r="A1" s="65" t="s">
        <v>0</v>
      </c>
      <c r="B1" s="65"/>
      <c r="C1" s="65"/>
      <c r="D1" s="65"/>
      <c r="E1" s="65"/>
      <c r="F1" s="65"/>
      <c r="G1" s="65"/>
      <c r="H1" s="65"/>
    </row>
    <row r="2" spans="1:8" ht="30" customHeight="1">
      <c r="A2" s="68" t="s">
        <v>1</v>
      </c>
      <c r="B2" s="68" t="s">
        <v>2</v>
      </c>
      <c r="C2" s="66" t="s">
        <v>3</v>
      </c>
      <c r="D2" s="67"/>
      <c r="E2" s="66" t="s">
        <v>4</v>
      </c>
      <c r="F2" s="67"/>
      <c r="G2" s="70" t="s">
        <v>5</v>
      </c>
      <c r="H2" s="72" t="s">
        <v>6</v>
      </c>
    </row>
    <row r="3" spans="1:8" ht="35.25" customHeight="1">
      <c r="A3" s="69"/>
      <c r="B3" s="69"/>
      <c r="C3" s="5" t="s">
        <v>7</v>
      </c>
      <c r="D3" s="5" t="s">
        <v>8</v>
      </c>
      <c r="E3" s="5" t="s">
        <v>7</v>
      </c>
      <c r="F3" s="5" t="s">
        <v>9</v>
      </c>
      <c r="G3" s="71"/>
      <c r="H3" s="73"/>
    </row>
    <row r="4" spans="1:8" ht="28.5" customHeight="1">
      <c r="A4" s="48" t="s">
        <v>10</v>
      </c>
      <c r="B4" s="49" t="s">
        <v>11</v>
      </c>
      <c r="C4" s="57">
        <v>63</v>
      </c>
      <c r="D4" s="42">
        <f t="shared" ref="D4:D9" si="0">C4*0.4</f>
        <v>25.2</v>
      </c>
      <c r="E4" s="42">
        <v>87.4</v>
      </c>
      <c r="F4" s="42">
        <f t="shared" ref="F4:F9" si="1">E4*0.6</f>
        <v>52.44</v>
      </c>
      <c r="G4" s="42">
        <f t="shared" ref="G4:G9" si="2">D4+F4</f>
        <v>77.64</v>
      </c>
      <c r="H4" s="43">
        <v>1</v>
      </c>
    </row>
    <row r="5" spans="1:8" ht="28.5" customHeight="1">
      <c r="A5" s="51" t="s">
        <v>10</v>
      </c>
      <c r="B5" s="52" t="s">
        <v>12</v>
      </c>
      <c r="C5" s="59">
        <v>63</v>
      </c>
      <c r="D5" s="44">
        <f t="shared" si="0"/>
        <v>25.2</v>
      </c>
      <c r="E5" s="44">
        <v>86</v>
      </c>
      <c r="F5" s="44">
        <f t="shared" si="1"/>
        <v>51.6</v>
      </c>
      <c r="G5" s="44">
        <f t="shared" si="2"/>
        <v>76.8</v>
      </c>
      <c r="H5" s="45">
        <v>2</v>
      </c>
    </row>
    <row r="6" spans="1:8" ht="28.5" customHeight="1">
      <c r="A6" s="54" t="s">
        <v>10</v>
      </c>
      <c r="B6" s="55" t="s">
        <v>13</v>
      </c>
      <c r="C6" s="56">
        <v>69</v>
      </c>
      <c r="D6" s="46">
        <f t="shared" si="0"/>
        <v>27.6</v>
      </c>
      <c r="E6" s="46">
        <v>82</v>
      </c>
      <c r="F6" s="46">
        <f t="shared" si="1"/>
        <v>49.2</v>
      </c>
      <c r="G6" s="46">
        <f t="shared" si="2"/>
        <v>76.8</v>
      </c>
      <c r="H6" s="47">
        <v>3</v>
      </c>
    </row>
    <row r="7" spans="1:8" ht="28.5" customHeight="1">
      <c r="A7" s="48" t="s">
        <v>10</v>
      </c>
      <c r="B7" s="49" t="s">
        <v>14</v>
      </c>
      <c r="C7" s="50">
        <v>65.5</v>
      </c>
      <c r="D7" s="42">
        <f t="shared" si="0"/>
        <v>26.2</v>
      </c>
      <c r="E7" s="42">
        <v>81</v>
      </c>
      <c r="F7" s="42">
        <f t="shared" si="1"/>
        <v>48.6</v>
      </c>
      <c r="G7" s="42">
        <f t="shared" si="2"/>
        <v>74.8</v>
      </c>
      <c r="H7" s="43">
        <v>4</v>
      </c>
    </row>
    <row r="8" spans="1:8" ht="28.5" customHeight="1">
      <c r="A8" s="48" t="s">
        <v>10</v>
      </c>
      <c r="B8" s="49" t="s">
        <v>15</v>
      </c>
      <c r="C8" s="57">
        <v>63.5</v>
      </c>
      <c r="D8" s="42">
        <f t="shared" si="0"/>
        <v>25.4</v>
      </c>
      <c r="E8" s="42">
        <v>81.400000000000006</v>
      </c>
      <c r="F8" s="42">
        <f t="shared" si="1"/>
        <v>48.84</v>
      </c>
      <c r="G8" s="42">
        <f t="shared" si="2"/>
        <v>74.239999999999995</v>
      </c>
      <c r="H8" s="43">
        <v>5</v>
      </c>
    </row>
    <row r="9" spans="1:8" ht="28.5" customHeight="1">
      <c r="A9" s="48" t="s">
        <v>10</v>
      </c>
      <c r="B9" s="49" t="s">
        <v>16</v>
      </c>
      <c r="C9" s="50">
        <v>61</v>
      </c>
      <c r="D9" s="42">
        <f t="shared" si="0"/>
        <v>24.4</v>
      </c>
      <c r="E9" s="42">
        <v>79.599999999999994</v>
      </c>
      <c r="F9" s="42">
        <f t="shared" si="1"/>
        <v>47.76</v>
      </c>
      <c r="G9" s="42">
        <f t="shared" si="2"/>
        <v>72.16</v>
      </c>
      <c r="H9" s="43">
        <v>6</v>
      </c>
    </row>
  </sheetData>
  <sortState ref="A3:J472">
    <sortCondition ref="A3:A472"/>
    <sortCondition ref="H3:H472"/>
  </sortState>
  <mergeCells count="7">
    <mergeCell ref="A1:H1"/>
    <mergeCell ref="C2:D2"/>
    <mergeCell ref="E2:F2"/>
    <mergeCell ref="A2:A3"/>
    <mergeCell ref="B2:B3"/>
    <mergeCell ref="G2:G3"/>
    <mergeCell ref="H2:H3"/>
  </mergeCells>
  <phoneticPr fontId="12" type="noConversion"/>
  <printOptions horizontalCentered="1"/>
  <pageMargins left="0.55118110236220497" right="0.55118110236220497" top="0.74803149606299202" bottom="0.55118110236220497" header="0.31496062992126" footer="0.31496062992126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H10"/>
  <sheetViews>
    <sheetView workbookViewId="0">
      <selection activeCell="D8" sqref="D8"/>
    </sheetView>
  </sheetViews>
  <sheetFormatPr defaultColWidth="9" defaultRowHeight="14.25"/>
  <cols>
    <col min="1" max="1" width="11.5" style="1" customWidth="1"/>
    <col min="2" max="2" width="10.375" style="1" customWidth="1"/>
    <col min="3" max="6" width="11.375" style="3" customWidth="1"/>
    <col min="7" max="7" width="10.25" style="3" customWidth="1"/>
    <col min="8" max="8" width="8.25" style="1" customWidth="1"/>
    <col min="9" max="16384" width="9" style="1"/>
  </cols>
  <sheetData>
    <row r="1" spans="1:8" ht="57.95" customHeight="1">
      <c r="A1" s="65" t="s">
        <v>0</v>
      </c>
      <c r="B1" s="65"/>
      <c r="C1" s="65"/>
      <c r="D1" s="65"/>
      <c r="E1" s="65"/>
      <c r="F1" s="65"/>
      <c r="G1" s="65"/>
      <c r="H1" s="65"/>
    </row>
    <row r="2" spans="1:8" ht="30" customHeight="1">
      <c r="A2" s="68" t="s">
        <v>1</v>
      </c>
      <c r="B2" s="68" t="s">
        <v>2</v>
      </c>
      <c r="C2" s="66" t="s">
        <v>3</v>
      </c>
      <c r="D2" s="67"/>
      <c r="E2" s="66" t="s">
        <v>4</v>
      </c>
      <c r="F2" s="67"/>
      <c r="G2" s="70" t="s">
        <v>5</v>
      </c>
      <c r="H2" s="72" t="s">
        <v>6</v>
      </c>
    </row>
    <row r="3" spans="1:8" ht="35.25" customHeight="1">
      <c r="A3" s="69"/>
      <c r="B3" s="69"/>
      <c r="C3" s="5" t="s">
        <v>7</v>
      </c>
      <c r="D3" s="5" t="s">
        <v>8</v>
      </c>
      <c r="E3" s="5" t="s">
        <v>7</v>
      </c>
      <c r="F3" s="5" t="s">
        <v>9</v>
      </c>
      <c r="G3" s="71"/>
      <c r="H3" s="73"/>
    </row>
    <row r="4" spans="1:8" ht="28.5" customHeight="1">
      <c r="A4" s="48" t="s">
        <v>17</v>
      </c>
      <c r="B4" s="49" t="s">
        <v>18</v>
      </c>
      <c r="C4" s="50">
        <v>82.5</v>
      </c>
      <c r="D4" s="42">
        <f t="shared" ref="D4:D10" si="0">C4*0.4</f>
        <v>33</v>
      </c>
      <c r="E4" s="42">
        <v>82.4</v>
      </c>
      <c r="F4" s="42">
        <f t="shared" ref="F4:F9" si="1">E4*0.6</f>
        <v>49.44</v>
      </c>
      <c r="G4" s="42">
        <f t="shared" ref="G4:G9" si="2">D4+F4</f>
        <v>82.44</v>
      </c>
      <c r="H4" s="43">
        <v>1</v>
      </c>
    </row>
    <row r="5" spans="1:8" ht="28.5" customHeight="1">
      <c r="A5" s="51" t="s">
        <v>17</v>
      </c>
      <c r="B5" s="52" t="s">
        <v>19</v>
      </c>
      <c r="C5" s="59">
        <v>76.5</v>
      </c>
      <c r="D5" s="44">
        <f t="shared" si="0"/>
        <v>30.6</v>
      </c>
      <c r="E5" s="44">
        <v>85.8</v>
      </c>
      <c r="F5" s="44">
        <f t="shared" si="1"/>
        <v>51.48</v>
      </c>
      <c r="G5" s="44">
        <f t="shared" si="2"/>
        <v>82.08</v>
      </c>
      <c r="H5" s="45">
        <v>2</v>
      </c>
    </row>
    <row r="6" spans="1:8" ht="28.5" customHeight="1">
      <c r="A6" s="54" t="s">
        <v>17</v>
      </c>
      <c r="B6" s="55" t="s">
        <v>20</v>
      </c>
      <c r="C6" s="61">
        <v>82</v>
      </c>
      <c r="D6" s="46">
        <f t="shared" si="0"/>
        <v>32.799999999999997</v>
      </c>
      <c r="E6" s="46">
        <v>78.599999999999994</v>
      </c>
      <c r="F6" s="46">
        <f t="shared" si="1"/>
        <v>47.16</v>
      </c>
      <c r="G6" s="46">
        <f t="shared" si="2"/>
        <v>79.959999999999994</v>
      </c>
      <c r="H6" s="47">
        <v>3</v>
      </c>
    </row>
    <row r="7" spans="1:8" ht="28.5" customHeight="1">
      <c r="A7" s="48" t="s">
        <v>17</v>
      </c>
      <c r="B7" s="49" t="s">
        <v>21</v>
      </c>
      <c r="C7" s="57">
        <v>82</v>
      </c>
      <c r="D7" s="42">
        <f t="shared" si="0"/>
        <v>32.799999999999997</v>
      </c>
      <c r="E7" s="42">
        <v>76.599999999999994</v>
      </c>
      <c r="F7" s="42">
        <f t="shared" si="1"/>
        <v>45.96</v>
      </c>
      <c r="G7" s="42">
        <f t="shared" si="2"/>
        <v>78.760000000000005</v>
      </c>
      <c r="H7" s="43">
        <v>4</v>
      </c>
    </row>
    <row r="8" spans="1:8" ht="28.5" customHeight="1">
      <c r="A8" s="48" t="s">
        <v>17</v>
      </c>
      <c r="B8" s="49" t="s">
        <v>22</v>
      </c>
      <c r="C8" s="57">
        <v>76.5</v>
      </c>
      <c r="D8" s="42">
        <f t="shared" si="0"/>
        <v>30.6</v>
      </c>
      <c r="E8" s="42">
        <v>78.2</v>
      </c>
      <c r="F8" s="42">
        <f t="shared" si="1"/>
        <v>46.92</v>
      </c>
      <c r="G8" s="42">
        <f t="shared" si="2"/>
        <v>77.52</v>
      </c>
      <c r="H8" s="43">
        <v>5</v>
      </c>
    </row>
    <row r="9" spans="1:8" ht="27.95" customHeight="1">
      <c r="A9" s="48" t="s">
        <v>17</v>
      </c>
      <c r="B9" s="49" t="s">
        <v>23</v>
      </c>
      <c r="C9" s="57">
        <v>76.5</v>
      </c>
      <c r="D9" s="42">
        <f t="shared" si="0"/>
        <v>30.6</v>
      </c>
      <c r="E9" s="42">
        <v>78.2</v>
      </c>
      <c r="F9" s="42">
        <f t="shared" si="1"/>
        <v>46.92</v>
      </c>
      <c r="G9" s="42">
        <f t="shared" si="2"/>
        <v>77.52</v>
      </c>
      <c r="H9" s="43">
        <v>5</v>
      </c>
    </row>
    <row r="10" spans="1:8" ht="28.5" customHeight="1">
      <c r="A10" s="48" t="s">
        <v>17</v>
      </c>
      <c r="B10" s="49" t="s">
        <v>24</v>
      </c>
      <c r="C10" s="57">
        <v>81.5</v>
      </c>
      <c r="D10" s="42">
        <f t="shared" si="0"/>
        <v>32.6</v>
      </c>
      <c r="E10" s="42" t="s">
        <v>25</v>
      </c>
      <c r="F10" s="42"/>
      <c r="G10" s="42"/>
      <c r="H10" s="43"/>
    </row>
  </sheetData>
  <mergeCells count="7">
    <mergeCell ref="A1:H1"/>
    <mergeCell ref="C2:D2"/>
    <mergeCell ref="E2:F2"/>
    <mergeCell ref="A2:A3"/>
    <mergeCell ref="B2:B3"/>
    <mergeCell ref="G2:G3"/>
    <mergeCell ref="H2:H3"/>
  </mergeCells>
  <phoneticPr fontId="12" type="noConversion"/>
  <printOptions horizontalCentered="1"/>
  <pageMargins left="0.55118110236220497" right="0.55118110236220497" top="0.74803149606299202" bottom="0.55118110236220497" header="0.31496062992126" footer="0.31496062992126"/>
  <pageSetup paperSize="9" orientation="portrait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H5"/>
  <sheetViews>
    <sheetView workbookViewId="0">
      <selection activeCell="D8" sqref="D8"/>
    </sheetView>
  </sheetViews>
  <sheetFormatPr defaultColWidth="9" defaultRowHeight="14.25"/>
  <cols>
    <col min="1" max="1" width="11.5" style="1" customWidth="1"/>
    <col min="2" max="2" width="10.375" style="1" customWidth="1"/>
    <col min="3" max="6" width="11.375" style="3" customWidth="1"/>
    <col min="7" max="7" width="10.25" style="3" customWidth="1"/>
    <col min="8" max="8" width="8.25" style="1" customWidth="1"/>
    <col min="9" max="16384" width="9" style="1"/>
  </cols>
  <sheetData>
    <row r="1" spans="1:8" ht="57.95" customHeight="1">
      <c r="A1" s="65" t="s">
        <v>0</v>
      </c>
      <c r="B1" s="65"/>
      <c r="C1" s="65"/>
      <c r="D1" s="65"/>
      <c r="E1" s="65"/>
      <c r="F1" s="65"/>
      <c r="G1" s="65"/>
      <c r="H1" s="65"/>
    </row>
    <row r="2" spans="1:8" ht="30" customHeight="1">
      <c r="A2" s="68" t="s">
        <v>1</v>
      </c>
      <c r="B2" s="68" t="s">
        <v>2</v>
      </c>
      <c r="C2" s="66" t="s">
        <v>3</v>
      </c>
      <c r="D2" s="67"/>
      <c r="E2" s="66" t="s">
        <v>4</v>
      </c>
      <c r="F2" s="67"/>
      <c r="G2" s="70" t="s">
        <v>5</v>
      </c>
      <c r="H2" s="72" t="s">
        <v>6</v>
      </c>
    </row>
    <row r="3" spans="1:8" ht="35.25" customHeight="1">
      <c r="A3" s="69"/>
      <c r="B3" s="69"/>
      <c r="C3" s="5" t="s">
        <v>7</v>
      </c>
      <c r="D3" s="5" t="s">
        <v>8</v>
      </c>
      <c r="E3" s="5" t="s">
        <v>7</v>
      </c>
      <c r="F3" s="5" t="s">
        <v>9</v>
      </c>
      <c r="G3" s="71"/>
      <c r="H3" s="73"/>
    </row>
    <row r="4" spans="1:8" ht="31.5" customHeight="1">
      <c r="A4" s="51" t="s">
        <v>26</v>
      </c>
      <c r="B4" s="52" t="s">
        <v>27</v>
      </c>
      <c r="C4" s="53">
        <v>81.5</v>
      </c>
      <c r="D4" s="44">
        <f t="shared" ref="D4:D5" si="0">C4*0.4</f>
        <v>32.6</v>
      </c>
      <c r="E4" s="44">
        <v>85.4</v>
      </c>
      <c r="F4" s="44">
        <f t="shared" ref="F4:F5" si="1">E4*0.6</f>
        <v>51.24</v>
      </c>
      <c r="G4" s="44">
        <f t="shared" ref="G4:G5" si="2">D4+F4</f>
        <v>83.84</v>
      </c>
      <c r="H4" s="45">
        <v>1</v>
      </c>
    </row>
    <row r="5" spans="1:8" ht="31.5" customHeight="1">
      <c r="A5" s="54" t="s">
        <v>26</v>
      </c>
      <c r="B5" s="55" t="s">
        <v>28</v>
      </c>
      <c r="C5" s="61">
        <v>73</v>
      </c>
      <c r="D5" s="46">
        <f t="shared" si="0"/>
        <v>29.2</v>
      </c>
      <c r="E5" s="46">
        <v>79.2</v>
      </c>
      <c r="F5" s="46">
        <f t="shared" si="1"/>
        <v>47.52</v>
      </c>
      <c r="G5" s="46">
        <f t="shared" si="2"/>
        <v>76.72</v>
      </c>
      <c r="H5" s="47">
        <v>2</v>
      </c>
    </row>
  </sheetData>
  <mergeCells count="7">
    <mergeCell ref="A1:H1"/>
    <mergeCell ref="C2:D2"/>
    <mergeCell ref="E2:F2"/>
    <mergeCell ref="A2:A3"/>
    <mergeCell ref="B2:B3"/>
    <mergeCell ref="G2:G3"/>
    <mergeCell ref="H2:H3"/>
  </mergeCells>
  <phoneticPr fontId="12" type="noConversion"/>
  <printOptions horizontalCentered="1"/>
  <pageMargins left="0.55118110236220497" right="0.55118110236220497" top="0.74803149606299202" bottom="0.55118110236220497" header="0.31496062992126" footer="0.31496062992126"/>
  <pageSetup paperSize="9" orientation="portrait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6"/>
  <sheetViews>
    <sheetView workbookViewId="0">
      <selection activeCell="J10" sqref="J10"/>
    </sheetView>
  </sheetViews>
  <sheetFormatPr defaultColWidth="9" defaultRowHeight="14.25"/>
  <cols>
    <col min="1" max="1" width="11.5" style="1" customWidth="1"/>
    <col min="2" max="2" width="10.375" style="1" customWidth="1"/>
    <col min="3" max="6" width="11.375" style="3" customWidth="1"/>
    <col min="7" max="7" width="10.25" style="3" customWidth="1"/>
    <col min="8" max="8" width="8.25" style="1" customWidth="1"/>
    <col min="9" max="16384" width="9" style="1"/>
  </cols>
  <sheetData>
    <row r="1" spans="1:8" ht="57.95" customHeight="1">
      <c r="A1" s="65" t="s">
        <v>0</v>
      </c>
      <c r="B1" s="65"/>
      <c r="C1" s="65"/>
      <c r="D1" s="65"/>
      <c r="E1" s="65"/>
      <c r="F1" s="65"/>
      <c r="G1" s="65"/>
      <c r="H1" s="65"/>
    </row>
    <row r="2" spans="1:8" ht="30" customHeight="1">
      <c r="A2" s="68" t="s">
        <v>1</v>
      </c>
      <c r="B2" s="68" t="s">
        <v>2</v>
      </c>
      <c r="C2" s="66" t="s">
        <v>3</v>
      </c>
      <c r="D2" s="67"/>
      <c r="E2" s="66" t="s">
        <v>4</v>
      </c>
      <c r="F2" s="67"/>
      <c r="G2" s="70" t="s">
        <v>5</v>
      </c>
      <c r="H2" s="72" t="s">
        <v>6</v>
      </c>
    </row>
    <row r="3" spans="1:8" ht="35.25" customHeight="1">
      <c r="A3" s="69"/>
      <c r="B3" s="69"/>
      <c r="C3" s="5" t="s">
        <v>7</v>
      </c>
      <c r="D3" s="5" t="s">
        <v>8</v>
      </c>
      <c r="E3" s="5" t="s">
        <v>7</v>
      </c>
      <c r="F3" s="5" t="s">
        <v>9</v>
      </c>
      <c r="G3" s="71"/>
      <c r="H3" s="73"/>
    </row>
    <row r="4" spans="1:8" ht="28.5" customHeight="1">
      <c r="A4" s="51" t="s">
        <v>29</v>
      </c>
      <c r="B4" s="52" t="s">
        <v>30</v>
      </c>
      <c r="C4" s="53">
        <v>75</v>
      </c>
      <c r="D4" s="44">
        <f>C4*0.4</f>
        <v>30</v>
      </c>
      <c r="E4" s="44">
        <v>80.599999999999994</v>
      </c>
      <c r="F4" s="44">
        <f>E4*0.6</f>
        <v>48.36</v>
      </c>
      <c r="G4" s="44">
        <f>D4+F4</f>
        <v>78.36</v>
      </c>
      <c r="H4" s="45">
        <v>1</v>
      </c>
    </row>
    <row r="5" spans="1:8" ht="28.5" customHeight="1">
      <c r="A5" s="54" t="s">
        <v>29</v>
      </c>
      <c r="B5" s="55" t="s">
        <v>31</v>
      </c>
      <c r="C5" s="61">
        <v>66.5</v>
      </c>
      <c r="D5" s="46">
        <f>C5*0.4</f>
        <v>26.6</v>
      </c>
      <c r="E5" s="46">
        <v>84.8</v>
      </c>
      <c r="F5" s="46">
        <f>E5*0.6</f>
        <v>50.88</v>
      </c>
      <c r="G5" s="46">
        <f>D5+F5</f>
        <v>77.48</v>
      </c>
      <c r="H5" s="47">
        <v>2</v>
      </c>
    </row>
    <row r="6" spans="1:8" ht="28.5" customHeight="1">
      <c r="A6" s="48" t="s">
        <v>29</v>
      </c>
      <c r="B6" s="49" t="s">
        <v>32</v>
      </c>
      <c r="C6" s="50">
        <v>66</v>
      </c>
      <c r="D6" s="42">
        <f>C6*0.4</f>
        <v>26.4</v>
      </c>
      <c r="E6" s="42">
        <v>78.8</v>
      </c>
      <c r="F6" s="42">
        <f>E6*0.6</f>
        <v>47.28</v>
      </c>
      <c r="G6" s="42">
        <f>D6+F6</f>
        <v>73.680000000000007</v>
      </c>
      <c r="H6" s="43">
        <v>3</v>
      </c>
    </row>
  </sheetData>
  <mergeCells count="7">
    <mergeCell ref="A1:H1"/>
    <mergeCell ref="C2:D2"/>
    <mergeCell ref="E2:F2"/>
    <mergeCell ref="A2:A3"/>
    <mergeCell ref="B2:B3"/>
    <mergeCell ref="G2:G3"/>
    <mergeCell ref="H2:H3"/>
  </mergeCells>
  <phoneticPr fontId="12" type="noConversion"/>
  <printOptions horizontalCentered="1"/>
  <pageMargins left="0.55118110236220497" right="0.55118110236220497" top="0.74803149606299202" bottom="0.55118110236220497" header="0.31496062992126" footer="0.31496062992126"/>
  <pageSetup paperSize="9" orientation="portrait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XER45"/>
  <sheetViews>
    <sheetView topLeftCell="A4" workbookViewId="0">
      <selection activeCell="H8" sqref="H8"/>
    </sheetView>
  </sheetViews>
  <sheetFormatPr defaultColWidth="9" defaultRowHeight="14.25"/>
  <cols>
    <col min="1" max="1" width="11.5" style="1" customWidth="1"/>
    <col min="2" max="2" width="10.375" style="1" customWidth="1"/>
    <col min="3" max="6" width="11.375" style="3" customWidth="1"/>
    <col min="7" max="7" width="10.25" style="3" customWidth="1"/>
    <col min="8" max="8" width="8.25" style="1" customWidth="1"/>
    <col min="9" max="16372" width="9" style="1"/>
    <col min="16373" max="16384" width="9" style="4"/>
  </cols>
  <sheetData>
    <row r="1" spans="1:8" s="1" customFormat="1" ht="53.1" customHeight="1">
      <c r="A1" s="65" t="s">
        <v>0</v>
      </c>
      <c r="B1" s="65"/>
      <c r="C1" s="65"/>
      <c r="D1" s="65"/>
      <c r="E1" s="65"/>
      <c r="F1" s="65"/>
      <c r="G1" s="65"/>
      <c r="H1" s="65"/>
    </row>
    <row r="2" spans="1:8" s="1" customFormat="1" ht="30" customHeight="1">
      <c r="A2" s="68" t="s">
        <v>1</v>
      </c>
      <c r="B2" s="68" t="s">
        <v>2</v>
      </c>
      <c r="C2" s="66" t="s">
        <v>3</v>
      </c>
      <c r="D2" s="67"/>
      <c r="E2" s="66" t="s">
        <v>4</v>
      </c>
      <c r="F2" s="67"/>
      <c r="G2" s="70" t="s">
        <v>5</v>
      </c>
      <c r="H2" s="72" t="s">
        <v>6</v>
      </c>
    </row>
    <row r="3" spans="1:8" s="1" customFormat="1" ht="35.25" customHeight="1">
      <c r="A3" s="69"/>
      <c r="B3" s="69"/>
      <c r="C3" s="41" t="s">
        <v>7</v>
      </c>
      <c r="D3" s="41" t="s">
        <v>8</v>
      </c>
      <c r="E3" s="41" t="s">
        <v>7</v>
      </c>
      <c r="F3" s="41" t="s">
        <v>9</v>
      </c>
      <c r="G3" s="71"/>
      <c r="H3" s="73"/>
    </row>
    <row r="4" spans="1:8" s="1" customFormat="1" ht="27" customHeight="1">
      <c r="A4" s="25" t="s">
        <v>33</v>
      </c>
      <c r="B4" s="25" t="s">
        <v>34</v>
      </c>
      <c r="C4" s="62">
        <v>79.5</v>
      </c>
      <c r="D4" s="42">
        <f t="shared" ref="D4:D45" si="0">C4*0.4</f>
        <v>31.8</v>
      </c>
      <c r="E4" s="42">
        <v>87.6</v>
      </c>
      <c r="F4" s="42">
        <f t="shared" ref="F4:F44" si="1">E4*0.6</f>
        <v>52.56</v>
      </c>
      <c r="G4" s="42">
        <f t="shared" ref="G4:G44" si="2">D4+F4</f>
        <v>84.36</v>
      </c>
      <c r="H4" s="43">
        <v>1</v>
      </c>
    </row>
    <row r="5" spans="1:8" s="1" customFormat="1" ht="27" customHeight="1">
      <c r="A5" s="25" t="s">
        <v>33</v>
      </c>
      <c r="B5" s="25" t="s">
        <v>35</v>
      </c>
      <c r="C5" s="62">
        <v>80</v>
      </c>
      <c r="D5" s="42">
        <f t="shared" si="0"/>
        <v>32</v>
      </c>
      <c r="E5" s="42">
        <v>87.2</v>
      </c>
      <c r="F5" s="42">
        <f t="shared" si="1"/>
        <v>52.32</v>
      </c>
      <c r="G5" s="42">
        <f t="shared" si="2"/>
        <v>84.32</v>
      </c>
      <c r="H5" s="43">
        <v>2</v>
      </c>
    </row>
    <row r="6" spans="1:8" s="1" customFormat="1" ht="27" customHeight="1">
      <c r="A6" s="25" t="s">
        <v>33</v>
      </c>
      <c r="B6" s="25" t="s">
        <v>36</v>
      </c>
      <c r="C6" s="62">
        <v>77</v>
      </c>
      <c r="D6" s="42">
        <f t="shared" si="0"/>
        <v>30.8</v>
      </c>
      <c r="E6" s="42">
        <v>88.4</v>
      </c>
      <c r="F6" s="42">
        <f t="shared" si="1"/>
        <v>53.04</v>
      </c>
      <c r="G6" s="42">
        <f t="shared" si="2"/>
        <v>83.84</v>
      </c>
      <c r="H6" s="43">
        <v>3</v>
      </c>
    </row>
    <row r="7" spans="1:8" s="1" customFormat="1" ht="27" customHeight="1">
      <c r="A7" s="25" t="s">
        <v>33</v>
      </c>
      <c r="B7" s="25" t="s">
        <v>37</v>
      </c>
      <c r="C7" s="62">
        <v>77.5</v>
      </c>
      <c r="D7" s="42">
        <f t="shared" si="0"/>
        <v>31</v>
      </c>
      <c r="E7" s="42">
        <v>85.4</v>
      </c>
      <c r="F7" s="42">
        <f t="shared" si="1"/>
        <v>51.24</v>
      </c>
      <c r="G7" s="42">
        <f t="shared" si="2"/>
        <v>82.24</v>
      </c>
      <c r="H7" s="43">
        <v>4</v>
      </c>
    </row>
    <row r="8" spans="1:8" s="1" customFormat="1" ht="27" customHeight="1">
      <c r="A8" s="25" t="s">
        <v>33</v>
      </c>
      <c r="B8" s="25" t="s">
        <v>38</v>
      </c>
      <c r="C8" s="62">
        <v>73.5</v>
      </c>
      <c r="D8" s="42">
        <f t="shared" si="0"/>
        <v>29.4</v>
      </c>
      <c r="E8" s="42">
        <v>87.4</v>
      </c>
      <c r="F8" s="42">
        <f t="shared" si="1"/>
        <v>52.44</v>
      </c>
      <c r="G8" s="42">
        <f t="shared" si="2"/>
        <v>81.84</v>
      </c>
      <c r="H8" s="43">
        <v>5</v>
      </c>
    </row>
    <row r="9" spans="1:8" s="1" customFormat="1" ht="27" customHeight="1">
      <c r="A9" s="25" t="s">
        <v>33</v>
      </c>
      <c r="B9" s="25" t="s">
        <v>39</v>
      </c>
      <c r="C9" s="62">
        <v>77</v>
      </c>
      <c r="D9" s="42">
        <f t="shared" si="0"/>
        <v>30.8</v>
      </c>
      <c r="E9" s="42">
        <v>85</v>
      </c>
      <c r="F9" s="42">
        <f t="shared" si="1"/>
        <v>51</v>
      </c>
      <c r="G9" s="42">
        <f t="shared" si="2"/>
        <v>81.8</v>
      </c>
      <c r="H9" s="43">
        <v>6</v>
      </c>
    </row>
    <row r="10" spans="1:8" ht="27" customHeight="1">
      <c r="A10" s="25" t="s">
        <v>33</v>
      </c>
      <c r="B10" s="25" t="s">
        <v>40</v>
      </c>
      <c r="C10" s="62">
        <v>72.5</v>
      </c>
      <c r="D10" s="42">
        <f t="shared" si="0"/>
        <v>29</v>
      </c>
      <c r="E10" s="42">
        <v>87.8</v>
      </c>
      <c r="F10" s="42">
        <f t="shared" si="1"/>
        <v>52.68</v>
      </c>
      <c r="G10" s="42">
        <f t="shared" si="2"/>
        <v>81.680000000000007</v>
      </c>
      <c r="H10" s="43">
        <v>7</v>
      </c>
    </row>
    <row r="11" spans="1:8" s="1" customFormat="1" ht="27" customHeight="1">
      <c r="A11" s="25" t="s">
        <v>33</v>
      </c>
      <c r="B11" s="25" t="s">
        <v>41</v>
      </c>
      <c r="C11" s="62">
        <v>75</v>
      </c>
      <c r="D11" s="42">
        <f t="shared" si="0"/>
        <v>30</v>
      </c>
      <c r="E11" s="42">
        <v>85.8</v>
      </c>
      <c r="F11" s="42">
        <f t="shared" si="1"/>
        <v>51.48</v>
      </c>
      <c r="G11" s="42">
        <f t="shared" si="2"/>
        <v>81.48</v>
      </c>
      <c r="H11" s="43">
        <v>8</v>
      </c>
    </row>
    <row r="12" spans="1:8" s="1" customFormat="1" ht="27" customHeight="1">
      <c r="A12" s="25" t="s">
        <v>33</v>
      </c>
      <c r="B12" s="25" t="s">
        <v>42</v>
      </c>
      <c r="C12" s="62">
        <v>79.5</v>
      </c>
      <c r="D12" s="42">
        <f t="shared" si="0"/>
        <v>31.8</v>
      </c>
      <c r="E12" s="42">
        <v>82.2</v>
      </c>
      <c r="F12" s="42">
        <f t="shared" si="1"/>
        <v>49.32</v>
      </c>
      <c r="G12" s="42">
        <f t="shared" si="2"/>
        <v>81.12</v>
      </c>
      <c r="H12" s="43">
        <v>9</v>
      </c>
    </row>
    <row r="13" spans="1:8" s="1" customFormat="1" ht="27" customHeight="1">
      <c r="A13" s="25" t="s">
        <v>33</v>
      </c>
      <c r="B13" s="25" t="s">
        <v>43</v>
      </c>
      <c r="C13" s="62">
        <v>73</v>
      </c>
      <c r="D13" s="42">
        <f t="shared" si="0"/>
        <v>29.2</v>
      </c>
      <c r="E13" s="42">
        <v>86.2</v>
      </c>
      <c r="F13" s="42">
        <f t="shared" si="1"/>
        <v>51.72</v>
      </c>
      <c r="G13" s="42">
        <f t="shared" si="2"/>
        <v>80.92</v>
      </c>
      <c r="H13" s="43">
        <v>10</v>
      </c>
    </row>
    <row r="14" spans="1:8" s="1" customFormat="1" ht="27" customHeight="1">
      <c r="A14" s="25" t="s">
        <v>33</v>
      </c>
      <c r="B14" s="25" t="s">
        <v>44</v>
      </c>
      <c r="C14" s="62">
        <v>76.5</v>
      </c>
      <c r="D14" s="42">
        <f t="shared" si="0"/>
        <v>30.6</v>
      </c>
      <c r="E14" s="42">
        <v>83.8</v>
      </c>
      <c r="F14" s="42">
        <f t="shared" si="1"/>
        <v>50.28</v>
      </c>
      <c r="G14" s="42">
        <f t="shared" si="2"/>
        <v>80.88</v>
      </c>
      <c r="H14" s="43">
        <v>11</v>
      </c>
    </row>
    <row r="15" spans="1:8" s="1" customFormat="1" ht="27" customHeight="1">
      <c r="A15" s="25" t="s">
        <v>33</v>
      </c>
      <c r="B15" s="25" t="s">
        <v>45</v>
      </c>
      <c r="C15" s="62">
        <v>76</v>
      </c>
      <c r="D15" s="42">
        <f t="shared" si="0"/>
        <v>30.4</v>
      </c>
      <c r="E15" s="42">
        <v>84</v>
      </c>
      <c r="F15" s="42">
        <f t="shared" si="1"/>
        <v>50.4</v>
      </c>
      <c r="G15" s="42">
        <f t="shared" si="2"/>
        <v>80.8</v>
      </c>
      <c r="H15" s="43">
        <v>12</v>
      </c>
    </row>
    <row r="16" spans="1:8" s="1" customFormat="1" ht="27" customHeight="1">
      <c r="A16" s="31" t="s">
        <v>33</v>
      </c>
      <c r="B16" s="31" t="s">
        <v>46</v>
      </c>
      <c r="C16" s="63">
        <v>73</v>
      </c>
      <c r="D16" s="44">
        <f t="shared" si="0"/>
        <v>29.2</v>
      </c>
      <c r="E16" s="44">
        <v>85.2</v>
      </c>
      <c r="F16" s="44">
        <f t="shared" si="1"/>
        <v>51.12</v>
      </c>
      <c r="G16" s="44">
        <f t="shared" si="2"/>
        <v>80.319999999999993</v>
      </c>
      <c r="H16" s="45">
        <v>13</v>
      </c>
    </row>
    <row r="17" spans="1:8" ht="27" customHeight="1">
      <c r="A17" s="36" t="s">
        <v>33</v>
      </c>
      <c r="B17" s="36" t="s">
        <v>47</v>
      </c>
      <c r="C17" s="64">
        <v>72.5</v>
      </c>
      <c r="D17" s="46">
        <f t="shared" si="0"/>
        <v>29</v>
      </c>
      <c r="E17" s="46">
        <v>85</v>
      </c>
      <c r="F17" s="46">
        <f t="shared" si="1"/>
        <v>51</v>
      </c>
      <c r="G17" s="46">
        <f t="shared" si="2"/>
        <v>80</v>
      </c>
      <c r="H17" s="47">
        <v>14</v>
      </c>
    </row>
    <row r="18" spans="1:8" ht="27" customHeight="1">
      <c r="A18" s="25" t="s">
        <v>33</v>
      </c>
      <c r="B18" s="25" t="s">
        <v>48</v>
      </c>
      <c r="C18" s="62">
        <v>69.5</v>
      </c>
      <c r="D18" s="42">
        <f t="shared" si="0"/>
        <v>27.8</v>
      </c>
      <c r="E18" s="42">
        <v>86.8</v>
      </c>
      <c r="F18" s="42">
        <f t="shared" si="1"/>
        <v>52.08</v>
      </c>
      <c r="G18" s="42">
        <f t="shared" si="2"/>
        <v>79.88</v>
      </c>
      <c r="H18" s="43">
        <v>15</v>
      </c>
    </row>
    <row r="19" spans="1:8" s="1" customFormat="1" ht="27" customHeight="1">
      <c r="A19" s="25" t="s">
        <v>33</v>
      </c>
      <c r="B19" s="25" t="s">
        <v>49</v>
      </c>
      <c r="C19" s="62">
        <v>73.5</v>
      </c>
      <c r="D19" s="42">
        <f t="shared" si="0"/>
        <v>29.4</v>
      </c>
      <c r="E19" s="42">
        <v>83.6</v>
      </c>
      <c r="F19" s="42">
        <f t="shared" si="1"/>
        <v>50.16</v>
      </c>
      <c r="G19" s="42">
        <f t="shared" si="2"/>
        <v>79.56</v>
      </c>
      <c r="H19" s="43">
        <v>16</v>
      </c>
    </row>
    <row r="20" spans="1:8" ht="27" customHeight="1">
      <c r="A20" s="25" t="s">
        <v>33</v>
      </c>
      <c r="B20" s="25" t="s">
        <v>50</v>
      </c>
      <c r="C20" s="62">
        <v>70.5</v>
      </c>
      <c r="D20" s="42">
        <f t="shared" si="0"/>
        <v>28.2</v>
      </c>
      <c r="E20" s="42">
        <v>85</v>
      </c>
      <c r="F20" s="42">
        <f t="shared" si="1"/>
        <v>51</v>
      </c>
      <c r="G20" s="42">
        <f t="shared" si="2"/>
        <v>79.2</v>
      </c>
      <c r="H20" s="43">
        <v>17</v>
      </c>
    </row>
    <row r="21" spans="1:8" ht="27" customHeight="1">
      <c r="A21" s="25" t="s">
        <v>33</v>
      </c>
      <c r="B21" s="25" t="s">
        <v>51</v>
      </c>
      <c r="C21" s="62">
        <v>71.5</v>
      </c>
      <c r="D21" s="42">
        <f t="shared" si="0"/>
        <v>28.6</v>
      </c>
      <c r="E21" s="42">
        <v>84.2</v>
      </c>
      <c r="F21" s="42">
        <f t="shared" si="1"/>
        <v>50.52</v>
      </c>
      <c r="G21" s="42">
        <f t="shared" si="2"/>
        <v>79.12</v>
      </c>
      <c r="H21" s="43">
        <v>18</v>
      </c>
    </row>
    <row r="22" spans="1:8" ht="27" customHeight="1">
      <c r="A22" s="25" t="s">
        <v>33</v>
      </c>
      <c r="B22" s="25" t="s">
        <v>52</v>
      </c>
      <c r="C22" s="62">
        <v>69.5</v>
      </c>
      <c r="D22" s="42">
        <f t="shared" si="0"/>
        <v>27.8</v>
      </c>
      <c r="E22" s="42">
        <v>85.4</v>
      </c>
      <c r="F22" s="42">
        <f t="shared" si="1"/>
        <v>51.24</v>
      </c>
      <c r="G22" s="42">
        <f t="shared" si="2"/>
        <v>79.040000000000006</v>
      </c>
      <c r="H22" s="43">
        <v>19</v>
      </c>
    </row>
    <row r="23" spans="1:8" s="1" customFormat="1" ht="27" customHeight="1">
      <c r="A23" s="25" t="s">
        <v>33</v>
      </c>
      <c r="B23" s="25" t="s">
        <v>53</v>
      </c>
      <c r="C23" s="62">
        <v>75.5</v>
      </c>
      <c r="D23" s="42">
        <f t="shared" si="0"/>
        <v>30.2</v>
      </c>
      <c r="E23" s="42">
        <v>81.400000000000006</v>
      </c>
      <c r="F23" s="42">
        <f t="shared" si="1"/>
        <v>48.84</v>
      </c>
      <c r="G23" s="42">
        <f t="shared" si="2"/>
        <v>79.040000000000006</v>
      </c>
      <c r="H23" s="43">
        <v>20</v>
      </c>
    </row>
    <row r="24" spans="1:8" ht="27" customHeight="1">
      <c r="A24" s="25" t="s">
        <v>33</v>
      </c>
      <c r="B24" s="25" t="s">
        <v>54</v>
      </c>
      <c r="C24" s="62">
        <v>70.5</v>
      </c>
      <c r="D24" s="42">
        <f t="shared" si="0"/>
        <v>28.2</v>
      </c>
      <c r="E24" s="42">
        <v>84.6</v>
      </c>
      <c r="F24" s="42">
        <f t="shared" si="1"/>
        <v>50.76</v>
      </c>
      <c r="G24" s="42">
        <f t="shared" si="2"/>
        <v>78.959999999999994</v>
      </c>
      <c r="H24" s="43">
        <v>21</v>
      </c>
    </row>
    <row r="25" spans="1:8" ht="27" customHeight="1">
      <c r="A25" s="25" t="s">
        <v>33</v>
      </c>
      <c r="B25" s="25" t="s">
        <v>55</v>
      </c>
      <c r="C25" s="62">
        <v>72.5</v>
      </c>
      <c r="D25" s="42">
        <f t="shared" si="0"/>
        <v>29</v>
      </c>
      <c r="E25" s="42">
        <v>81.599999999999994</v>
      </c>
      <c r="F25" s="42">
        <f t="shared" si="1"/>
        <v>48.96</v>
      </c>
      <c r="G25" s="42">
        <f t="shared" si="2"/>
        <v>77.959999999999994</v>
      </c>
      <c r="H25" s="43">
        <v>22</v>
      </c>
    </row>
    <row r="26" spans="1:8" ht="27" customHeight="1">
      <c r="A26" s="25" t="s">
        <v>33</v>
      </c>
      <c r="B26" s="25" t="s">
        <v>56</v>
      </c>
      <c r="C26" s="62">
        <v>69.5</v>
      </c>
      <c r="D26" s="42">
        <f t="shared" si="0"/>
        <v>27.8</v>
      </c>
      <c r="E26" s="42">
        <v>83.4</v>
      </c>
      <c r="F26" s="42">
        <f t="shared" si="1"/>
        <v>50.04</v>
      </c>
      <c r="G26" s="42">
        <f t="shared" si="2"/>
        <v>77.84</v>
      </c>
      <c r="H26" s="43">
        <v>23</v>
      </c>
    </row>
    <row r="27" spans="1:8" ht="27" customHeight="1">
      <c r="A27" s="25" t="s">
        <v>33</v>
      </c>
      <c r="B27" s="25" t="s">
        <v>57</v>
      </c>
      <c r="C27" s="62">
        <v>71.5</v>
      </c>
      <c r="D27" s="42">
        <f t="shared" si="0"/>
        <v>28.6</v>
      </c>
      <c r="E27" s="42">
        <v>82</v>
      </c>
      <c r="F27" s="42">
        <f t="shared" si="1"/>
        <v>49.2</v>
      </c>
      <c r="G27" s="42">
        <f t="shared" si="2"/>
        <v>77.8</v>
      </c>
      <c r="H27" s="43">
        <v>24</v>
      </c>
    </row>
    <row r="28" spans="1:8" ht="27" customHeight="1">
      <c r="A28" s="25" t="s">
        <v>33</v>
      </c>
      <c r="B28" s="25" t="s">
        <v>58</v>
      </c>
      <c r="C28" s="62">
        <v>70.5</v>
      </c>
      <c r="D28" s="42">
        <f t="shared" si="0"/>
        <v>28.2</v>
      </c>
      <c r="E28" s="42">
        <v>82.6</v>
      </c>
      <c r="F28" s="42">
        <f t="shared" si="1"/>
        <v>49.56</v>
      </c>
      <c r="G28" s="42">
        <f t="shared" si="2"/>
        <v>77.760000000000005</v>
      </c>
      <c r="H28" s="43">
        <v>25</v>
      </c>
    </row>
    <row r="29" spans="1:8" ht="27" customHeight="1">
      <c r="A29" s="25" t="s">
        <v>33</v>
      </c>
      <c r="B29" s="25" t="s">
        <v>59</v>
      </c>
      <c r="C29" s="62">
        <v>72.5</v>
      </c>
      <c r="D29" s="42">
        <f t="shared" si="0"/>
        <v>29</v>
      </c>
      <c r="E29" s="42">
        <v>81.2</v>
      </c>
      <c r="F29" s="42">
        <f t="shared" si="1"/>
        <v>48.72</v>
      </c>
      <c r="G29" s="42">
        <f t="shared" si="2"/>
        <v>77.72</v>
      </c>
      <c r="H29" s="43">
        <v>26</v>
      </c>
    </row>
    <row r="30" spans="1:8" ht="27" customHeight="1">
      <c r="A30" s="25" t="s">
        <v>33</v>
      </c>
      <c r="B30" s="25" t="s">
        <v>60</v>
      </c>
      <c r="C30" s="62">
        <v>71.5</v>
      </c>
      <c r="D30" s="42">
        <f t="shared" si="0"/>
        <v>28.6</v>
      </c>
      <c r="E30" s="42">
        <v>81.8</v>
      </c>
      <c r="F30" s="42">
        <f t="shared" si="1"/>
        <v>49.08</v>
      </c>
      <c r="G30" s="42">
        <f t="shared" si="2"/>
        <v>77.680000000000007</v>
      </c>
      <c r="H30" s="43">
        <v>27</v>
      </c>
    </row>
    <row r="31" spans="1:8" ht="27" customHeight="1">
      <c r="A31" s="25" t="s">
        <v>33</v>
      </c>
      <c r="B31" s="25" t="s">
        <v>61</v>
      </c>
      <c r="C31" s="62">
        <v>71.5</v>
      </c>
      <c r="D31" s="42">
        <f t="shared" si="0"/>
        <v>28.6</v>
      </c>
      <c r="E31" s="42">
        <v>81.2</v>
      </c>
      <c r="F31" s="42">
        <f t="shared" si="1"/>
        <v>48.72</v>
      </c>
      <c r="G31" s="42">
        <f t="shared" si="2"/>
        <v>77.319999999999993</v>
      </c>
      <c r="H31" s="43">
        <v>28</v>
      </c>
    </row>
    <row r="32" spans="1:8" s="1" customFormat="1" ht="27" customHeight="1">
      <c r="A32" s="25" t="s">
        <v>33</v>
      </c>
      <c r="B32" s="25" t="s">
        <v>62</v>
      </c>
      <c r="C32" s="62">
        <v>80.5</v>
      </c>
      <c r="D32" s="42">
        <f t="shared" si="0"/>
        <v>32.200000000000003</v>
      </c>
      <c r="E32" s="42">
        <v>75.2</v>
      </c>
      <c r="F32" s="42">
        <f t="shared" si="1"/>
        <v>45.12</v>
      </c>
      <c r="G32" s="42">
        <f t="shared" si="2"/>
        <v>77.319999999999993</v>
      </c>
      <c r="H32" s="43">
        <v>29</v>
      </c>
    </row>
    <row r="33" spans="1:8" ht="27" customHeight="1">
      <c r="A33" s="25" t="s">
        <v>33</v>
      </c>
      <c r="B33" s="25" t="s">
        <v>63</v>
      </c>
      <c r="C33" s="62">
        <v>69.5</v>
      </c>
      <c r="D33" s="42">
        <f t="shared" si="0"/>
        <v>27.8</v>
      </c>
      <c r="E33" s="42">
        <v>82.4</v>
      </c>
      <c r="F33" s="42">
        <f t="shared" si="1"/>
        <v>49.44</v>
      </c>
      <c r="G33" s="42">
        <f t="shared" si="2"/>
        <v>77.239999999999995</v>
      </c>
      <c r="H33" s="43">
        <v>30</v>
      </c>
    </row>
    <row r="34" spans="1:8" ht="27" customHeight="1">
      <c r="A34" s="25" t="s">
        <v>33</v>
      </c>
      <c r="B34" s="25" t="s">
        <v>64</v>
      </c>
      <c r="C34" s="62">
        <v>69.5</v>
      </c>
      <c r="D34" s="42">
        <f t="shared" si="0"/>
        <v>27.8</v>
      </c>
      <c r="E34" s="42">
        <v>82.2</v>
      </c>
      <c r="F34" s="42">
        <f t="shared" si="1"/>
        <v>49.32</v>
      </c>
      <c r="G34" s="42">
        <f t="shared" si="2"/>
        <v>77.12</v>
      </c>
      <c r="H34" s="43">
        <v>31</v>
      </c>
    </row>
    <row r="35" spans="1:8" ht="27" customHeight="1">
      <c r="A35" s="25" t="s">
        <v>33</v>
      </c>
      <c r="B35" s="25" t="s">
        <v>65</v>
      </c>
      <c r="C35" s="62">
        <v>72</v>
      </c>
      <c r="D35" s="42">
        <f t="shared" si="0"/>
        <v>28.8</v>
      </c>
      <c r="E35" s="42">
        <v>80.400000000000006</v>
      </c>
      <c r="F35" s="42">
        <f t="shared" si="1"/>
        <v>48.24</v>
      </c>
      <c r="G35" s="42">
        <f t="shared" si="2"/>
        <v>77.040000000000006</v>
      </c>
      <c r="H35" s="43">
        <v>32</v>
      </c>
    </row>
    <row r="36" spans="1:8" s="1" customFormat="1" ht="27" customHeight="1">
      <c r="A36" s="25" t="s">
        <v>33</v>
      </c>
      <c r="B36" s="25" t="s">
        <v>66</v>
      </c>
      <c r="C36" s="62">
        <v>73.5</v>
      </c>
      <c r="D36" s="42">
        <f t="shared" si="0"/>
        <v>29.4</v>
      </c>
      <c r="E36" s="42">
        <v>79.400000000000006</v>
      </c>
      <c r="F36" s="42">
        <f t="shared" si="1"/>
        <v>47.64</v>
      </c>
      <c r="G36" s="42">
        <f t="shared" si="2"/>
        <v>77.040000000000006</v>
      </c>
      <c r="H36" s="43">
        <v>33</v>
      </c>
    </row>
    <row r="37" spans="1:8" s="1" customFormat="1" ht="27" customHeight="1">
      <c r="A37" s="25" t="s">
        <v>33</v>
      </c>
      <c r="B37" s="25" t="s">
        <v>67</v>
      </c>
      <c r="C37" s="62">
        <v>73</v>
      </c>
      <c r="D37" s="42">
        <f t="shared" si="0"/>
        <v>29.2</v>
      </c>
      <c r="E37" s="42">
        <v>79.599999999999994</v>
      </c>
      <c r="F37" s="42">
        <f t="shared" si="1"/>
        <v>47.76</v>
      </c>
      <c r="G37" s="42">
        <f t="shared" si="2"/>
        <v>76.959999999999994</v>
      </c>
      <c r="H37" s="43">
        <v>34</v>
      </c>
    </row>
    <row r="38" spans="1:8" ht="27" customHeight="1">
      <c r="A38" s="25" t="s">
        <v>33</v>
      </c>
      <c r="B38" s="25" t="s">
        <v>68</v>
      </c>
      <c r="C38" s="62">
        <v>73</v>
      </c>
      <c r="D38" s="42">
        <f t="shared" si="0"/>
        <v>29.2</v>
      </c>
      <c r="E38" s="42">
        <v>78.8</v>
      </c>
      <c r="F38" s="42">
        <f t="shared" si="1"/>
        <v>47.28</v>
      </c>
      <c r="G38" s="42">
        <f t="shared" si="2"/>
        <v>76.48</v>
      </c>
      <c r="H38" s="43">
        <v>35</v>
      </c>
    </row>
    <row r="39" spans="1:8" ht="27" customHeight="1">
      <c r="A39" s="25" t="s">
        <v>33</v>
      </c>
      <c r="B39" s="25" t="s">
        <v>69</v>
      </c>
      <c r="C39" s="62">
        <v>70.5</v>
      </c>
      <c r="D39" s="42">
        <f t="shared" si="0"/>
        <v>28.2</v>
      </c>
      <c r="E39" s="42">
        <v>78.599999999999994</v>
      </c>
      <c r="F39" s="42">
        <f t="shared" si="1"/>
        <v>47.16</v>
      </c>
      <c r="G39" s="42">
        <f t="shared" si="2"/>
        <v>75.36</v>
      </c>
      <c r="H39" s="43">
        <v>36</v>
      </c>
    </row>
    <row r="40" spans="1:8" ht="27" customHeight="1">
      <c r="A40" s="25" t="s">
        <v>33</v>
      </c>
      <c r="B40" s="25" t="s">
        <v>70</v>
      </c>
      <c r="C40" s="62">
        <v>72</v>
      </c>
      <c r="D40" s="42">
        <f t="shared" si="0"/>
        <v>28.8</v>
      </c>
      <c r="E40" s="42">
        <v>75.2</v>
      </c>
      <c r="F40" s="42">
        <f t="shared" si="1"/>
        <v>45.12</v>
      </c>
      <c r="G40" s="42">
        <f t="shared" si="2"/>
        <v>73.92</v>
      </c>
      <c r="H40" s="43">
        <v>37</v>
      </c>
    </row>
    <row r="41" spans="1:8" ht="27" customHeight="1">
      <c r="A41" s="25" t="s">
        <v>33</v>
      </c>
      <c r="B41" s="25" t="s">
        <v>71</v>
      </c>
      <c r="C41" s="62">
        <v>69.5</v>
      </c>
      <c r="D41" s="42">
        <f t="shared" si="0"/>
        <v>27.8</v>
      </c>
      <c r="E41" s="42">
        <v>76.400000000000006</v>
      </c>
      <c r="F41" s="42">
        <f t="shared" si="1"/>
        <v>45.84</v>
      </c>
      <c r="G41" s="42">
        <f t="shared" si="2"/>
        <v>73.64</v>
      </c>
      <c r="H41" s="43">
        <v>38</v>
      </c>
    </row>
    <row r="42" spans="1:8" ht="27" customHeight="1">
      <c r="A42" s="25" t="s">
        <v>33</v>
      </c>
      <c r="B42" s="25" t="s">
        <v>72</v>
      </c>
      <c r="C42" s="62">
        <v>71.5</v>
      </c>
      <c r="D42" s="42">
        <f t="shared" si="0"/>
        <v>28.6</v>
      </c>
      <c r="E42" s="42">
        <v>75</v>
      </c>
      <c r="F42" s="42">
        <f t="shared" si="1"/>
        <v>45</v>
      </c>
      <c r="G42" s="42">
        <f t="shared" si="2"/>
        <v>73.599999999999994</v>
      </c>
      <c r="H42" s="43">
        <v>39</v>
      </c>
    </row>
    <row r="43" spans="1:8" ht="27" customHeight="1">
      <c r="A43" s="25" t="s">
        <v>33</v>
      </c>
      <c r="B43" s="25" t="s">
        <v>73</v>
      </c>
      <c r="C43" s="62">
        <v>70.5</v>
      </c>
      <c r="D43" s="42">
        <f t="shared" si="0"/>
        <v>28.2</v>
      </c>
      <c r="E43" s="42">
        <v>75.2</v>
      </c>
      <c r="F43" s="42">
        <f t="shared" si="1"/>
        <v>45.12</v>
      </c>
      <c r="G43" s="42">
        <f t="shared" si="2"/>
        <v>73.319999999999993</v>
      </c>
      <c r="H43" s="43">
        <v>40</v>
      </c>
    </row>
    <row r="44" spans="1:8" ht="27" customHeight="1">
      <c r="A44" s="25" t="s">
        <v>33</v>
      </c>
      <c r="B44" s="25" t="s">
        <v>74</v>
      </c>
      <c r="C44" s="62">
        <v>69.5</v>
      </c>
      <c r="D44" s="42">
        <f t="shared" si="0"/>
        <v>27.8</v>
      </c>
      <c r="E44" s="42">
        <v>75</v>
      </c>
      <c r="F44" s="42">
        <f t="shared" si="1"/>
        <v>45</v>
      </c>
      <c r="G44" s="42">
        <f t="shared" si="2"/>
        <v>72.8</v>
      </c>
      <c r="H44" s="43">
        <v>41</v>
      </c>
    </row>
    <row r="45" spans="1:8" s="1" customFormat="1" ht="27" customHeight="1">
      <c r="A45" s="25" t="s">
        <v>33</v>
      </c>
      <c r="B45" s="25" t="s">
        <v>75</v>
      </c>
      <c r="C45" s="62">
        <v>77</v>
      </c>
      <c r="D45" s="42">
        <f t="shared" si="0"/>
        <v>30.8</v>
      </c>
      <c r="E45" s="42" t="s">
        <v>25</v>
      </c>
      <c r="F45" s="42"/>
      <c r="G45" s="42"/>
      <c r="H45" s="43"/>
    </row>
  </sheetData>
  <mergeCells count="7">
    <mergeCell ref="A1:H1"/>
    <mergeCell ref="C2:D2"/>
    <mergeCell ref="E2:F2"/>
    <mergeCell ref="A2:A3"/>
    <mergeCell ref="B2:B3"/>
    <mergeCell ref="G2:G3"/>
    <mergeCell ref="H2:H3"/>
  </mergeCells>
  <phoneticPr fontId="12" type="noConversion"/>
  <printOptions horizontalCentered="1"/>
  <pageMargins left="0.55118110236220497" right="0.55118110236220497" top="0.74803149606299202" bottom="0.55118110236220497" header="0.31496062992126" footer="0.31496062992126"/>
  <pageSetup paperSize="9" orientation="portrait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XER12"/>
  <sheetViews>
    <sheetView workbookViewId="0">
      <selection activeCell="E7" sqref="E7"/>
    </sheetView>
  </sheetViews>
  <sheetFormatPr defaultColWidth="9" defaultRowHeight="14.25"/>
  <cols>
    <col min="1" max="1" width="11.5" style="1" customWidth="1"/>
    <col min="2" max="2" width="10.375" style="1" customWidth="1"/>
    <col min="3" max="6" width="11.375" style="3" customWidth="1"/>
    <col min="7" max="7" width="10.25" style="3" customWidth="1"/>
    <col min="8" max="8" width="8.25" style="1" customWidth="1"/>
    <col min="9" max="16372" width="9" style="1"/>
    <col min="16373" max="16384" width="9" style="4"/>
  </cols>
  <sheetData>
    <row r="1" spans="1:8" s="1" customFormat="1" ht="53.1" customHeight="1">
      <c r="A1" s="65" t="s">
        <v>0</v>
      </c>
      <c r="B1" s="65"/>
      <c r="C1" s="65"/>
      <c r="D1" s="65"/>
      <c r="E1" s="65"/>
      <c r="F1" s="65"/>
      <c r="G1" s="65"/>
      <c r="H1" s="65"/>
    </row>
    <row r="2" spans="1:8" s="1" customFormat="1" ht="30" customHeight="1">
      <c r="A2" s="68" t="s">
        <v>1</v>
      </c>
      <c r="B2" s="68" t="s">
        <v>2</v>
      </c>
      <c r="C2" s="66" t="s">
        <v>3</v>
      </c>
      <c r="D2" s="67"/>
      <c r="E2" s="66" t="s">
        <v>4</v>
      </c>
      <c r="F2" s="67"/>
      <c r="G2" s="70" t="s">
        <v>5</v>
      </c>
      <c r="H2" s="72" t="s">
        <v>6</v>
      </c>
    </row>
    <row r="3" spans="1:8" s="1" customFormat="1" ht="35.25" customHeight="1">
      <c r="A3" s="69"/>
      <c r="B3" s="69"/>
      <c r="C3" s="41" t="s">
        <v>7</v>
      </c>
      <c r="D3" s="41" t="s">
        <v>8</v>
      </c>
      <c r="E3" s="41" t="s">
        <v>7</v>
      </c>
      <c r="F3" s="41" t="s">
        <v>9</v>
      </c>
      <c r="G3" s="71"/>
      <c r="H3" s="73"/>
    </row>
    <row r="4" spans="1:8" s="1" customFormat="1" ht="27" customHeight="1">
      <c r="A4" s="48" t="s">
        <v>76</v>
      </c>
      <c r="B4" s="49" t="s">
        <v>77</v>
      </c>
      <c r="C4" s="50">
        <v>85.5</v>
      </c>
      <c r="D4" s="46">
        <f t="shared" ref="D4:D12" si="0">C4*0.4</f>
        <v>34.200000000000003</v>
      </c>
      <c r="E4" s="42">
        <v>87.6</v>
      </c>
      <c r="F4" s="46">
        <f t="shared" ref="F4:F12" si="1">E4*0.6</f>
        <v>52.56</v>
      </c>
      <c r="G4" s="46">
        <f t="shared" ref="G4:G12" si="2">D4+F4</f>
        <v>86.76</v>
      </c>
      <c r="H4" s="43">
        <v>1</v>
      </c>
    </row>
    <row r="5" spans="1:8" s="1" customFormat="1" ht="27" customHeight="1">
      <c r="A5" s="48" t="s">
        <v>76</v>
      </c>
      <c r="B5" s="49" t="s">
        <v>78</v>
      </c>
      <c r="C5" s="50">
        <v>75.5</v>
      </c>
      <c r="D5" s="46">
        <f t="shared" si="0"/>
        <v>30.2</v>
      </c>
      <c r="E5" s="42">
        <v>88.8</v>
      </c>
      <c r="F5" s="46">
        <f t="shared" si="1"/>
        <v>53.28</v>
      </c>
      <c r="G5" s="46">
        <f t="shared" si="2"/>
        <v>83.48</v>
      </c>
      <c r="H5" s="43">
        <v>2</v>
      </c>
    </row>
    <row r="6" spans="1:8" s="1" customFormat="1" ht="27" customHeight="1">
      <c r="A6" s="51" t="s">
        <v>76</v>
      </c>
      <c r="B6" s="52" t="s">
        <v>79</v>
      </c>
      <c r="C6" s="53">
        <v>73.5</v>
      </c>
      <c r="D6" s="60">
        <f t="shared" si="0"/>
        <v>29.4</v>
      </c>
      <c r="E6" s="44">
        <v>86.8</v>
      </c>
      <c r="F6" s="60">
        <f t="shared" si="1"/>
        <v>52.08</v>
      </c>
      <c r="G6" s="60">
        <f t="shared" si="2"/>
        <v>81.48</v>
      </c>
      <c r="H6" s="45">
        <v>3</v>
      </c>
    </row>
    <row r="7" spans="1:8" s="1" customFormat="1" ht="27" customHeight="1">
      <c r="A7" s="54" t="s">
        <v>76</v>
      </c>
      <c r="B7" s="55" t="s">
        <v>80</v>
      </c>
      <c r="C7" s="61">
        <v>75</v>
      </c>
      <c r="D7" s="46">
        <f t="shared" si="0"/>
        <v>30</v>
      </c>
      <c r="E7" s="46">
        <v>84</v>
      </c>
      <c r="F7" s="46">
        <f t="shared" si="1"/>
        <v>50.4</v>
      </c>
      <c r="G7" s="46">
        <f t="shared" si="2"/>
        <v>80.400000000000006</v>
      </c>
      <c r="H7" s="47">
        <v>4</v>
      </c>
    </row>
    <row r="8" spans="1:8" s="1" customFormat="1" ht="27" customHeight="1">
      <c r="A8" s="48" t="s">
        <v>76</v>
      </c>
      <c r="B8" s="49" t="s">
        <v>81</v>
      </c>
      <c r="C8" s="57">
        <v>75</v>
      </c>
      <c r="D8" s="46">
        <f t="shared" si="0"/>
        <v>30</v>
      </c>
      <c r="E8" s="42">
        <v>83</v>
      </c>
      <c r="F8" s="46">
        <f t="shared" si="1"/>
        <v>49.8</v>
      </c>
      <c r="G8" s="46">
        <f t="shared" si="2"/>
        <v>79.8</v>
      </c>
      <c r="H8" s="43">
        <v>5</v>
      </c>
    </row>
    <row r="9" spans="1:8" s="1" customFormat="1" ht="27" customHeight="1">
      <c r="A9" s="48" t="s">
        <v>76</v>
      </c>
      <c r="B9" s="49" t="s">
        <v>82</v>
      </c>
      <c r="C9" s="50">
        <v>72</v>
      </c>
      <c r="D9" s="42">
        <f t="shared" si="0"/>
        <v>28.8</v>
      </c>
      <c r="E9" s="42">
        <v>84</v>
      </c>
      <c r="F9" s="42">
        <f t="shared" si="1"/>
        <v>50.4</v>
      </c>
      <c r="G9" s="42">
        <f t="shared" si="2"/>
        <v>79.2</v>
      </c>
      <c r="H9" s="43">
        <v>6</v>
      </c>
    </row>
    <row r="10" spans="1:8" s="1" customFormat="1" ht="27" customHeight="1">
      <c r="A10" s="48" t="s">
        <v>76</v>
      </c>
      <c r="B10" s="49" t="s">
        <v>83</v>
      </c>
      <c r="C10" s="50">
        <v>72</v>
      </c>
      <c r="D10" s="42">
        <f t="shared" si="0"/>
        <v>28.8</v>
      </c>
      <c r="E10" s="42">
        <v>82.4</v>
      </c>
      <c r="F10" s="42">
        <f t="shared" si="1"/>
        <v>49.44</v>
      </c>
      <c r="G10" s="42">
        <f t="shared" si="2"/>
        <v>78.239999999999995</v>
      </c>
      <c r="H10" s="43">
        <v>7</v>
      </c>
    </row>
    <row r="11" spans="1:8" s="1" customFormat="1" ht="27" customHeight="1">
      <c r="A11" s="48" t="s">
        <v>76</v>
      </c>
      <c r="B11" s="49" t="s">
        <v>84</v>
      </c>
      <c r="C11" s="50">
        <v>72.5</v>
      </c>
      <c r="D11" s="46">
        <f t="shared" si="0"/>
        <v>29</v>
      </c>
      <c r="E11" s="42">
        <v>80.8</v>
      </c>
      <c r="F11" s="46">
        <f t="shared" si="1"/>
        <v>48.48</v>
      </c>
      <c r="G11" s="46">
        <f t="shared" si="2"/>
        <v>77.48</v>
      </c>
      <c r="H11" s="43">
        <v>8</v>
      </c>
    </row>
    <row r="12" spans="1:8" s="1" customFormat="1" ht="27" customHeight="1">
      <c r="A12" s="48" t="s">
        <v>76</v>
      </c>
      <c r="B12" s="49" t="s">
        <v>85</v>
      </c>
      <c r="C12" s="57">
        <v>71</v>
      </c>
      <c r="D12" s="42">
        <f t="shared" si="0"/>
        <v>28.4</v>
      </c>
      <c r="E12" s="42">
        <v>79.599999999999994</v>
      </c>
      <c r="F12" s="42">
        <f t="shared" si="1"/>
        <v>47.76</v>
      </c>
      <c r="G12" s="42">
        <f t="shared" si="2"/>
        <v>76.16</v>
      </c>
      <c r="H12" s="43">
        <v>9</v>
      </c>
    </row>
  </sheetData>
  <mergeCells count="7">
    <mergeCell ref="A1:H1"/>
    <mergeCell ref="C2:D2"/>
    <mergeCell ref="E2:F2"/>
    <mergeCell ref="A2:A3"/>
    <mergeCell ref="B2:B3"/>
    <mergeCell ref="G2:G3"/>
    <mergeCell ref="H2:H3"/>
  </mergeCells>
  <phoneticPr fontId="12" type="noConversion"/>
  <printOptions horizontalCentered="1"/>
  <pageMargins left="0.55118110236220497" right="0.55118110236220497" top="0.74803149606299202" bottom="0.55118110236220497" header="0.31496062992126" footer="0.31496062992126"/>
  <pageSetup paperSize="9" orientation="portrait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XER21"/>
  <sheetViews>
    <sheetView workbookViewId="0">
      <selection activeCell="E10" sqref="E10"/>
    </sheetView>
  </sheetViews>
  <sheetFormatPr defaultColWidth="9" defaultRowHeight="14.25"/>
  <cols>
    <col min="1" max="1" width="11.5" style="1" customWidth="1"/>
    <col min="2" max="2" width="10.375" style="1" customWidth="1"/>
    <col min="3" max="6" width="11.375" style="3" customWidth="1"/>
    <col min="7" max="7" width="10.25" style="3" customWidth="1"/>
    <col min="8" max="8" width="8.25" style="1" customWidth="1"/>
    <col min="9" max="16372" width="9" style="1"/>
    <col min="16373" max="16384" width="9" style="4"/>
  </cols>
  <sheetData>
    <row r="1" spans="1:8" s="1" customFormat="1" ht="50.1" customHeight="1">
      <c r="A1" s="65" t="s">
        <v>0</v>
      </c>
      <c r="B1" s="65"/>
      <c r="C1" s="65"/>
      <c r="D1" s="65"/>
      <c r="E1" s="65"/>
      <c r="F1" s="65"/>
      <c r="G1" s="65"/>
      <c r="H1" s="65"/>
    </row>
    <row r="2" spans="1:8" s="1" customFormat="1" ht="30" customHeight="1">
      <c r="A2" s="68" t="s">
        <v>1</v>
      </c>
      <c r="B2" s="68" t="s">
        <v>2</v>
      </c>
      <c r="C2" s="66" t="s">
        <v>3</v>
      </c>
      <c r="D2" s="67"/>
      <c r="E2" s="66" t="s">
        <v>4</v>
      </c>
      <c r="F2" s="67"/>
      <c r="G2" s="70" t="s">
        <v>5</v>
      </c>
      <c r="H2" s="72" t="s">
        <v>6</v>
      </c>
    </row>
    <row r="3" spans="1:8" s="1" customFormat="1" ht="35.25" customHeight="1">
      <c r="A3" s="69"/>
      <c r="B3" s="69"/>
      <c r="C3" s="41" t="s">
        <v>7</v>
      </c>
      <c r="D3" s="41" t="s">
        <v>8</v>
      </c>
      <c r="E3" s="41" t="s">
        <v>7</v>
      </c>
      <c r="F3" s="41" t="s">
        <v>9</v>
      </c>
      <c r="G3" s="71"/>
      <c r="H3" s="73"/>
    </row>
    <row r="4" spans="1:8" s="1" customFormat="1" ht="28.5" customHeight="1">
      <c r="A4" s="48" t="s">
        <v>86</v>
      </c>
      <c r="B4" s="49" t="s">
        <v>87</v>
      </c>
      <c r="C4" s="50">
        <v>84</v>
      </c>
      <c r="D4" s="42">
        <f t="shared" ref="D4:D21" si="0">C4*0.4</f>
        <v>33.6</v>
      </c>
      <c r="E4" s="42">
        <v>88.8</v>
      </c>
      <c r="F4" s="42">
        <f t="shared" ref="F4:F21" si="1">E4*0.6</f>
        <v>53.28</v>
      </c>
      <c r="G4" s="42">
        <f t="shared" ref="G4:G21" si="2">D4+F4</f>
        <v>86.88</v>
      </c>
      <c r="H4" s="43">
        <v>1</v>
      </c>
    </row>
    <row r="5" spans="1:8" s="1" customFormat="1" ht="28.5" customHeight="1">
      <c r="A5" s="48" t="s">
        <v>86</v>
      </c>
      <c r="B5" s="49" t="s">
        <v>88</v>
      </c>
      <c r="C5" s="57">
        <v>74</v>
      </c>
      <c r="D5" s="42">
        <f t="shared" si="0"/>
        <v>29.6</v>
      </c>
      <c r="E5" s="42">
        <v>88.4</v>
      </c>
      <c r="F5" s="42">
        <f t="shared" si="1"/>
        <v>53.04</v>
      </c>
      <c r="G5" s="42">
        <f t="shared" si="2"/>
        <v>82.64</v>
      </c>
      <c r="H5" s="43">
        <v>2</v>
      </c>
    </row>
    <row r="6" spans="1:8" s="1" customFormat="1" ht="28.5" customHeight="1">
      <c r="A6" s="48" t="s">
        <v>86</v>
      </c>
      <c r="B6" s="49" t="s">
        <v>89</v>
      </c>
      <c r="C6" s="57">
        <v>73</v>
      </c>
      <c r="D6" s="42">
        <f t="shared" si="0"/>
        <v>29.2</v>
      </c>
      <c r="E6" s="42">
        <v>87</v>
      </c>
      <c r="F6" s="42">
        <f t="shared" si="1"/>
        <v>52.2</v>
      </c>
      <c r="G6" s="42">
        <f t="shared" si="2"/>
        <v>81.400000000000006</v>
      </c>
      <c r="H6" s="43">
        <v>3</v>
      </c>
    </row>
    <row r="7" spans="1:8" s="1" customFormat="1" ht="28.5" customHeight="1">
      <c r="A7" s="48" t="s">
        <v>86</v>
      </c>
      <c r="B7" s="49" t="s">
        <v>90</v>
      </c>
      <c r="C7" s="57">
        <v>74.5</v>
      </c>
      <c r="D7" s="42">
        <f t="shared" si="0"/>
        <v>29.8</v>
      </c>
      <c r="E7" s="42">
        <v>85.8</v>
      </c>
      <c r="F7" s="42">
        <f t="shared" si="1"/>
        <v>51.48</v>
      </c>
      <c r="G7" s="42">
        <f t="shared" si="2"/>
        <v>81.28</v>
      </c>
      <c r="H7" s="43">
        <v>4</v>
      </c>
    </row>
    <row r="8" spans="1:8" s="1" customFormat="1" ht="28.5" customHeight="1">
      <c r="A8" s="48" t="s">
        <v>86</v>
      </c>
      <c r="B8" s="49" t="s">
        <v>91</v>
      </c>
      <c r="C8" s="50">
        <v>74.5</v>
      </c>
      <c r="D8" s="42">
        <f t="shared" si="0"/>
        <v>29.8</v>
      </c>
      <c r="E8" s="42">
        <v>85.5</v>
      </c>
      <c r="F8" s="42">
        <f t="shared" si="1"/>
        <v>51.3</v>
      </c>
      <c r="G8" s="42">
        <f t="shared" si="2"/>
        <v>81.099999999999994</v>
      </c>
      <c r="H8" s="43">
        <v>5</v>
      </c>
    </row>
    <row r="9" spans="1:8" s="1" customFormat="1" ht="28.5" customHeight="1">
      <c r="A9" s="51" t="s">
        <v>86</v>
      </c>
      <c r="B9" s="52" t="s">
        <v>92</v>
      </c>
      <c r="C9" s="53">
        <v>76</v>
      </c>
      <c r="D9" s="44">
        <f t="shared" si="0"/>
        <v>30.4</v>
      </c>
      <c r="E9" s="44">
        <v>84.4</v>
      </c>
      <c r="F9" s="44">
        <f t="shared" si="1"/>
        <v>50.64</v>
      </c>
      <c r="G9" s="44">
        <f t="shared" si="2"/>
        <v>81.040000000000006</v>
      </c>
      <c r="H9" s="45">
        <v>6</v>
      </c>
    </row>
    <row r="10" spans="1:8" s="1" customFormat="1" ht="28.5" customHeight="1">
      <c r="A10" s="54" t="s">
        <v>86</v>
      </c>
      <c r="B10" s="55" t="s">
        <v>93</v>
      </c>
      <c r="C10" s="56">
        <v>73</v>
      </c>
      <c r="D10" s="46">
        <f t="shared" si="0"/>
        <v>29.2</v>
      </c>
      <c r="E10" s="46">
        <v>86.3</v>
      </c>
      <c r="F10" s="46">
        <f t="shared" si="1"/>
        <v>51.78</v>
      </c>
      <c r="G10" s="46">
        <f t="shared" si="2"/>
        <v>80.98</v>
      </c>
      <c r="H10" s="47">
        <v>7</v>
      </c>
    </row>
    <row r="11" spans="1:8" s="1" customFormat="1" ht="28.5" customHeight="1">
      <c r="A11" s="48" t="s">
        <v>86</v>
      </c>
      <c r="B11" s="49" t="s">
        <v>94</v>
      </c>
      <c r="C11" s="50">
        <v>82</v>
      </c>
      <c r="D11" s="42">
        <f t="shared" si="0"/>
        <v>32.799999999999997</v>
      </c>
      <c r="E11" s="42">
        <v>79.599999999999994</v>
      </c>
      <c r="F11" s="42">
        <f t="shared" si="1"/>
        <v>47.76</v>
      </c>
      <c r="G11" s="42">
        <f t="shared" si="2"/>
        <v>80.56</v>
      </c>
      <c r="H11" s="43">
        <v>8</v>
      </c>
    </row>
    <row r="12" spans="1:8" s="1" customFormat="1" ht="28.5" customHeight="1">
      <c r="A12" s="48" t="s">
        <v>86</v>
      </c>
      <c r="B12" s="49" t="s">
        <v>95</v>
      </c>
      <c r="C12" s="57">
        <v>76</v>
      </c>
      <c r="D12" s="42">
        <f t="shared" si="0"/>
        <v>30.4</v>
      </c>
      <c r="E12" s="42">
        <v>83.2</v>
      </c>
      <c r="F12" s="42">
        <f t="shared" si="1"/>
        <v>49.92</v>
      </c>
      <c r="G12" s="42">
        <f t="shared" si="2"/>
        <v>80.319999999999993</v>
      </c>
      <c r="H12" s="43">
        <v>9</v>
      </c>
    </row>
    <row r="13" spans="1:8" s="1" customFormat="1" ht="28.5" customHeight="1">
      <c r="A13" s="48" t="s">
        <v>86</v>
      </c>
      <c r="B13" s="49" t="s">
        <v>96</v>
      </c>
      <c r="C13" s="57">
        <v>79.5</v>
      </c>
      <c r="D13" s="42">
        <f t="shared" si="0"/>
        <v>31.8</v>
      </c>
      <c r="E13" s="42">
        <v>80.2</v>
      </c>
      <c r="F13" s="42">
        <f t="shared" si="1"/>
        <v>48.12</v>
      </c>
      <c r="G13" s="42">
        <f t="shared" si="2"/>
        <v>79.92</v>
      </c>
      <c r="H13" s="43">
        <v>10</v>
      </c>
    </row>
    <row r="14" spans="1:8" s="1" customFormat="1" ht="28.5" customHeight="1">
      <c r="A14" s="48" t="s">
        <v>86</v>
      </c>
      <c r="B14" s="49" t="s">
        <v>97</v>
      </c>
      <c r="C14" s="57">
        <v>79.5</v>
      </c>
      <c r="D14" s="42">
        <f t="shared" si="0"/>
        <v>31.8</v>
      </c>
      <c r="E14" s="42">
        <v>80</v>
      </c>
      <c r="F14" s="42">
        <f t="shared" si="1"/>
        <v>48</v>
      </c>
      <c r="G14" s="42">
        <f t="shared" si="2"/>
        <v>79.8</v>
      </c>
      <c r="H14" s="43">
        <v>11</v>
      </c>
    </row>
    <row r="15" spans="1:8" s="1" customFormat="1" ht="28.5" customHeight="1">
      <c r="A15" s="48" t="s">
        <v>86</v>
      </c>
      <c r="B15" s="49" t="s">
        <v>98</v>
      </c>
      <c r="C15" s="50">
        <v>74.5</v>
      </c>
      <c r="D15" s="42">
        <f t="shared" si="0"/>
        <v>29.8</v>
      </c>
      <c r="E15" s="42">
        <v>82.8</v>
      </c>
      <c r="F15" s="42">
        <f t="shared" si="1"/>
        <v>49.68</v>
      </c>
      <c r="G15" s="42">
        <f t="shared" si="2"/>
        <v>79.48</v>
      </c>
      <c r="H15" s="43">
        <v>12</v>
      </c>
    </row>
    <row r="16" spans="1:8" s="1" customFormat="1" ht="28.5" customHeight="1">
      <c r="A16" s="48" t="s">
        <v>86</v>
      </c>
      <c r="B16" s="49" t="s">
        <v>99</v>
      </c>
      <c r="C16" s="57">
        <v>73.5</v>
      </c>
      <c r="D16" s="42">
        <f t="shared" si="0"/>
        <v>29.4</v>
      </c>
      <c r="E16" s="42">
        <v>81.8</v>
      </c>
      <c r="F16" s="42">
        <f t="shared" si="1"/>
        <v>49.08</v>
      </c>
      <c r="G16" s="42">
        <f t="shared" si="2"/>
        <v>78.48</v>
      </c>
      <c r="H16" s="43">
        <v>13</v>
      </c>
    </row>
    <row r="17" spans="1:8" s="1" customFormat="1" ht="28.5" customHeight="1">
      <c r="A17" s="48" t="s">
        <v>86</v>
      </c>
      <c r="B17" s="49" t="s">
        <v>100</v>
      </c>
      <c r="C17" s="57">
        <v>74</v>
      </c>
      <c r="D17" s="42">
        <f t="shared" si="0"/>
        <v>29.6</v>
      </c>
      <c r="E17" s="42">
        <v>80.400000000000006</v>
      </c>
      <c r="F17" s="42">
        <f t="shared" si="1"/>
        <v>48.24</v>
      </c>
      <c r="G17" s="42">
        <f t="shared" si="2"/>
        <v>77.84</v>
      </c>
      <c r="H17" s="43">
        <v>14</v>
      </c>
    </row>
    <row r="18" spans="1:8" s="1" customFormat="1" ht="28.5" customHeight="1">
      <c r="A18" s="48" t="s">
        <v>86</v>
      </c>
      <c r="B18" s="49" t="s">
        <v>101</v>
      </c>
      <c r="C18" s="50">
        <v>75.5</v>
      </c>
      <c r="D18" s="42">
        <f t="shared" si="0"/>
        <v>30.2</v>
      </c>
      <c r="E18" s="42">
        <v>79.400000000000006</v>
      </c>
      <c r="F18" s="42">
        <f t="shared" si="1"/>
        <v>47.64</v>
      </c>
      <c r="G18" s="42">
        <f t="shared" si="2"/>
        <v>77.84</v>
      </c>
      <c r="H18" s="43">
        <v>15</v>
      </c>
    </row>
    <row r="19" spans="1:8" s="1" customFormat="1" ht="28.5" customHeight="1">
      <c r="A19" s="48" t="s">
        <v>86</v>
      </c>
      <c r="B19" s="49" t="s">
        <v>102</v>
      </c>
      <c r="C19" s="57">
        <v>72.5</v>
      </c>
      <c r="D19" s="42">
        <f t="shared" si="0"/>
        <v>29</v>
      </c>
      <c r="E19" s="42">
        <v>80.8</v>
      </c>
      <c r="F19" s="42">
        <f t="shared" si="1"/>
        <v>48.48</v>
      </c>
      <c r="G19" s="42">
        <f t="shared" si="2"/>
        <v>77.48</v>
      </c>
      <c r="H19" s="43">
        <v>16</v>
      </c>
    </row>
    <row r="20" spans="1:8" s="1" customFormat="1" ht="28.5" customHeight="1">
      <c r="A20" s="48" t="s">
        <v>86</v>
      </c>
      <c r="B20" s="49" t="s">
        <v>103</v>
      </c>
      <c r="C20" s="57">
        <v>75</v>
      </c>
      <c r="D20" s="42">
        <f t="shared" si="0"/>
        <v>30</v>
      </c>
      <c r="E20" s="42">
        <v>79</v>
      </c>
      <c r="F20" s="42">
        <f t="shared" si="1"/>
        <v>47.4</v>
      </c>
      <c r="G20" s="42">
        <f t="shared" si="2"/>
        <v>77.400000000000006</v>
      </c>
      <c r="H20" s="43">
        <v>17</v>
      </c>
    </row>
    <row r="21" spans="1:8" s="1" customFormat="1" ht="28.5" customHeight="1">
      <c r="A21" s="48" t="s">
        <v>86</v>
      </c>
      <c r="B21" s="49" t="s">
        <v>104</v>
      </c>
      <c r="C21" s="57">
        <v>73</v>
      </c>
      <c r="D21" s="42">
        <f t="shared" si="0"/>
        <v>29.2</v>
      </c>
      <c r="E21" s="42">
        <v>80.2</v>
      </c>
      <c r="F21" s="42">
        <f t="shared" si="1"/>
        <v>48.12</v>
      </c>
      <c r="G21" s="42">
        <f t="shared" si="2"/>
        <v>77.319999999999993</v>
      </c>
      <c r="H21" s="43">
        <v>18</v>
      </c>
    </row>
  </sheetData>
  <mergeCells count="7">
    <mergeCell ref="A1:H1"/>
    <mergeCell ref="C2:D2"/>
    <mergeCell ref="E2:F2"/>
    <mergeCell ref="A2:A3"/>
    <mergeCell ref="B2:B3"/>
    <mergeCell ref="G2:G3"/>
    <mergeCell ref="H2:H3"/>
  </mergeCells>
  <phoneticPr fontId="12" type="noConversion"/>
  <printOptions horizontalCentered="1"/>
  <pageMargins left="0.55118110236220497" right="0.55118110236220497" top="0.74803149606299202" bottom="0.55118110236220497" header="0.31496062992126" footer="0.31496062992126"/>
  <pageSetup paperSize="9" orientation="portrait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XER26"/>
  <sheetViews>
    <sheetView workbookViewId="0">
      <selection activeCell="H8" sqref="H8"/>
    </sheetView>
  </sheetViews>
  <sheetFormatPr defaultColWidth="9" defaultRowHeight="14.25"/>
  <cols>
    <col min="1" max="1" width="11.5" style="1" customWidth="1"/>
    <col min="2" max="2" width="10.375" style="1" customWidth="1"/>
    <col min="3" max="6" width="11.375" style="3" customWidth="1"/>
    <col min="7" max="7" width="10.25" style="3" customWidth="1"/>
    <col min="8" max="8" width="8.25" style="1" customWidth="1"/>
    <col min="9" max="16372" width="9" style="1"/>
    <col min="16373" max="16384" width="9" style="4"/>
  </cols>
  <sheetData>
    <row r="1" spans="1:11" s="1" customFormat="1" ht="50.1" customHeight="1">
      <c r="A1" s="65" t="s">
        <v>0</v>
      </c>
      <c r="B1" s="65"/>
      <c r="C1" s="65"/>
      <c r="D1" s="65"/>
      <c r="E1" s="65"/>
      <c r="F1" s="65"/>
      <c r="G1" s="65"/>
      <c r="H1" s="65"/>
    </row>
    <row r="2" spans="1:11" s="1" customFormat="1" ht="30" customHeight="1">
      <c r="A2" s="68" t="s">
        <v>1</v>
      </c>
      <c r="B2" s="68" t="s">
        <v>2</v>
      </c>
      <c r="C2" s="66" t="s">
        <v>3</v>
      </c>
      <c r="D2" s="67"/>
      <c r="E2" s="66" t="s">
        <v>4</v>
      </c>
      <c r="F2" s="67"/>
      <c r="G2" s="70" t="s">
        <v>5</v>
      </c>
      <c r="H2" s="72" t="s">
        <v>6</v>
      </c>
    </row>
    <row r="3" spans="1:11" s="1" customFormat="1" ht="35.25" customHeight="1">
      <c r="A3" s="69"/>
      <c r="B3" s="69"/>
      <c r="C3" s="41" t="s">
        <v>7</v>
      </c>
      <c r="D3" s="41" t="s">
        <v>8</v>
      </c>
      <c r="E3" s="41" t="s">
        <v>7</v>
      </c>
      <c r="F3" s="41" t="s">
        <v>9</v>
      </c>
      <c r="G3" s="71"/>
      <c r="H3" s="73"/>
    </row>
    <row r="4" spans="1:11" s="1" customFormat="1" ht="27" customHeight="1">
      <c r="A4" s="48" t="s">
        <v>105</v>
      </c>
      <c r="B4" s="49" t="s">
        <v>106</v>
      </c>
      <c r="C4" s="57">
        <v>73.5</v>
      </c>
      <c r="D4" s="42">
        <f t="shared" ref="D4:D26" si="0">C4*0.4</f>
        <v>29.400000000000002</v>
      </c>
      <c r="E4" s="42">
        <v>88.2</v>
      </c>
      <c r="F4" s="42">
        <f t="shared" ref="F4:F26" si="1">E4*0.6</f>
        <v>52.92</v>
      </c>
      <c r="G4" s="42">
        <f t="shared" ref="G4:G26" si="2">D4+F4</f>
        <v>82.320000000000007</v>
      </c>
      <c r="H4" s="43">
        <v>1</v>
      </c>
    </row>
    <row r="5" spans="1:11" s="1" customFormat="1" ht="27" customHeight="1">
      <c r="A5" s="48" t="s">
        <v>105</v>
      </c>
      <c r="B5" s="49" t="s">
        <v>107</v>
      </c>
      <c r="C5" s="50">
        <v>73</v>
      </c>
      <c r="D5" s="42">
        <f t="shared" si="0"/>
        <v>29.200000000000003</v>
      </c>
      <c r="E5" s="42">
        <v>88.2</v>
      </c>
      <c r="F5" s="42">
        <f t="shared" si="1"/>
        <v>52.92</v>
      </c>
      <c r="G5" s="42">
        <f t="shared" si="2"/>
        <v>82.12</v>
      </c>
      <c r="H5" s="43">
        <v>2</v>
      </c>
    </row>
    <row r="6" spans="1:11" s="1" customFormat="1" ht="27" customHeight="1">
      <c r="A6" s="48" t="s">
        <v>105</v>
      </c>
      <c r="B6" s="49" t="s">
        <v>108</v>
      </c>
      <c r="C6" s="57">
        <v>76.5</v>
      </c>
      <c r="D6" s="42">
        <f t="shared" si="0"/>
        <v>30.6</v>
      </c>
      <c r="E6" s="42">
        <v>84.7</v>
      </c>
      <c r="F6" s="42">
        <f t="shared" si="1"/>
        <v>50.82</v>
      </c>
      <c r="G6" s="42">
        <f t="shared" si="2"/>
        <v>81.42</v>
      </c>
      <c r="H6" s="43">
        <v>3</v>
      </c>
    </row>
    <row r="7" spans="1:11" s="1" customFormat="1" ht="27" customHeight="1">
      <c r="A7" s="48" t="s">
        <v>105</v>
      </c>
      <c r="B7" s="49" t="s">
        <v>109</v>
      </c>
      <c r="C7" s="50">
        <v>75.5</v>
      </c>
      <c r="D7" s="42">
        <f t="shared" si="0"/>
        <v>30.200000000000003</v>
      </c>
      <c r="E7" s="42">
        <v>84.6</v>
      </c>
      <c r="F7" s="42">
        <f t="shared" si="1"/>
        <v>50.76</v>
      </c>
      <c r="G7" s="42">
        <f t="shared" si="2"/>
        <v>80.960000000000008</v>
      </c>
      <c r="H7" s="43">
        <v>4</v>
      </c>
    </row>
    <row r="8" spans="1:11" s="1" customFormat="1" ht="27" customHeight="1">
      <c r="A8" s="48" t="s">
        <v>105</v>
      </c>
      <c r="B8" s="49" t="s">
        <v>113</v>
      </c>
      <c r="C8" s="50">
        <v>74.5</v>
      </c>
      <c r="D8" s="42">
        <f>C8*0.4</f>
        <v>29.8</v>
      </c>
      <c r="E8" s="42">
        <v>85</v>
      </c>
      <c r="F8" s="42">
        <f>E8*0.6</f>
        <v>51</v>
      </c>
      <c r="G8" s="42">
        <f>D8+F8</f>
        <v>80.8</v>
      </c>
      <c r="H8" s="43">
        <v>5</v>
      </c>
    </row>
    <row r="9" spans="1:11" s="1" customFormat="1" ht="27" customHeight="1">
      <c r="A9" s="48" t="s">
        <v>105</v>
      </c>
      <c r="B9" s="49" t="s">
        <v>110</v>
      </c>
      <c r="C9" s="57">
        <v>71.5</v>
      </c>
      <c r="D9" s="42">
        <f t="shared" si="0"/>
        <v>28.6</v>
      </c>
      <c r="E9" s="42">
        <v>86.2</v>
      </c>
      <c r="F9" s="42">
        <f t="shared" si="1"/>
        <v>51.72</v>
      </c>
      <c r="G9" s="42">
        <f t="shared" si="2"/>
        <v>80.319999999999993</v>
      </c>
      <c r="H9" s="43">
        <v>6</v>
      </c>
      <c r="K9" s="1" t="s">
        <v>111</v>
      </c>
    </row>
    <row r="10" spans="1:11" s="1" customFormat="1" ht="27" customHeight="1" thickBot="1">
      <c r="A10" s="51" t="s">
        <v>105</v>
      </c>
      <c r="B10" s="52" t="s">
        <v>112</v>
      </c>
      <c r="C10" s="59">
        <v>75</v>
      </c>
      <c r="D10" s="44">
        <f t="shared" si="0"/>
        <v>30</v>
      </c>
      <c r="E10" s="44">
        <v>83.8</v>
      </c>
      <c r="F10" s="44">
        <f t="shared" si="1"/>
        <v>50.279999999999994</v>
      </c>
      <c r="G10" s="44">
        <f t="shared" si="2"/>
        <v>80.28</v>
      </c>
      <c r="H10" s="45">
        <v>7</v>
      </c>
    </row>
    <row r="11" spans="1:11" ht="27" customHeight="1">
      <c r="A11" s="54" t="s">
        <v>105</v>
      </c>
      <c r="B11" s="55" t="s">
        <v>114</v>
      </c>
      <c r="C11" s="56">
        <v>69.5</v>
      </c>
      <c r="D11" s="46">
        <f t="shared" si="0"/>
        <v>27.8</v>
      </c>
      <c r="E11" s="46">
        <v>86.9</v>
      </c>
      <c r="F11" s="46">
        <f t="shared" si="1"/>
        <v>52.14</v>
      </c>
      <c r="G11" s="46">
        <f t="shared" si="2"/>
        <v>79.94</v>
      </c>
      <c r="H11" s="47">
        <v>8</v>
      </c>
    </row>
    <row r="12" spans="1:11" s="1" customFormat="1" ht="27" customHeight="1">
      <c r="A12" s="48" t="s">
        <v>105</v>
      </c>
      <c r="B12" s="49" t="s">
        <v>115</v>
      </c>
      <c r="C12" s="57">
        <v>70</v>
      </c>
      <c r="D12" s="42">
        <f t="shared" si="0"/>
        <v>28</v>
      </c>
      <c r="E12" s="42">
        <v>86.3</v>
      </c>
      <c r="F12" s="42">
        <f t="shared" si="1"/>
        <v>51.779999999999994</v>
      </c>
      <c r="G12" s="42">
        <f t="shared" si="2"/>
        <v>79.78</v>
      </c>
      <c r="H12" s="43">
        <v>9</v>
      </c>
    </row>
    <row r="13" spans="1:11" ht="27" customHeight="1">
      <c r="A13" s="48" t="s">
        <v>105</v>
      </c>
      <c r="B13" s="49" t="s">
        <v>116</v>
      </c>
      <c r="C13" s="50">
        <v>69.5</v>
      </c>
      <c r="D13" s="42">
        <f t="shared" si="0"/>
        <v>27.8</v>
      </c>
      <c r="E13" s="42">
        <v>85.8</v>
      </c>
      <c r="F13" s="42">
        <f t="shared" si="1"/>
        <v>51.48</v>
      </c>
      <c r="G13" s="42">
        <f t="shared" si="2"/>
        <v>79.28</v>
      </c>
      <c r="H13" s="43">
        <v>10</v>
      </c>
    </row>
    <row r="14" spans="1:11" s="1" customFormat="1" ht="27" customHeight="1">
      <c r="A14" s="48" t="s">
        <v>105</v>
      </c>
      <c r="B14" s="49" t="s">
        <v>117</v>
      </c>
      <c r="C14" s="50">
        <v>73</v>
      </c>
      <c r="D14" s="42">
        <f t="shared" si="0"/>
        <v>29.200000000000003</v>
      </c>
      <c r="E14" s="42">
        <v>83.4</v>
      </c>
      <c r="F14" s="42">
        <f t="shared" si="1"/>
        <v>50.04</v>
      </c>
      <c r="G14" s="42">
        <f t="shared" si="2"/>
        <v>79.240000000000009</v>
      </c>
      <c r="H14" s="43">
        <v>11</v>
      </c>
    </row>
    <row r="15" spans="1:11" s="1" customFormat="1" ht="27" customHeight="1">
      <c r="A15" s="48" t="s">
        <v>105</v>
      </c>
      <c r="B15" s="49" t="s">
        <v>118</v>
      </c>
      <c r="C15" s="57">
        <v>70.5</v>
      </c>
      <c r="D15" s="42">
        <f t="shared" si="0"/>
        <v>28.200000000000003</v>
      </c>
      <c r="E15" s="42">
        <v>84.8</v>
      </c>
      <c r="F15" s="42">
        <f t="shared" si="1"/>
        <v>50.879999999999995</v>
      </c>
      <c r="G15" s="42">
        <f t="shared" si="2"/>
        <v>79.08</v>
      </c>
      <c r="H15" s="43">
        <v>12</v>
      </c>
    </row>
    <row r="16" spans="1:11" s="1" customFormat="1" ht="27" customHeight="1">
      <c r="A16" s="48" t="s">
        <v>105</v>
      </c>
      <c r="B16" s="49" t="s">
        <v>119</v>
      </c>
      <c r="C16" s="50">
        <v>72</v>
      </c>
      <c r="D16" s="42">
        <f t="shared" si="0"/>
        <v>28.8</v>
      </c>
      <c r="E16" s="42">
        <v>82.4</v>
      </c>
      <c r="F16" s="42">
        <f t="shared" si="1"/>
        <v>49.440000000000005</v>
      </c>
      <c r="G16" s="42">
        <f t="shared" si="2"/>
        <v>78.240000000000009</v>
      </c>
      <c r="H16" s="43">
        <v>13</v>
      </c>
    </row>
    <row r="17" spans="1:8" ht="27" customHeight="1">
      <c r="A17" s="48" t="s">
        <v>105</v>
      </c>
      <c r="B17" s="49" t="s">
        <v>120</v>
      </c>
      <c r="C17" s="50">
        <v>69.5</v>
      </c>
      <c r="D17" s="42">
        <f t="shared" si="0"/>
        <v>27.8</v>
      </c>
      <c r="E17" s="42">
        <v>83.8</v>
      </c>
      <c r="F17" s="42">
        <f t="shared" si="1"/>
        <v>50.279999999999994</v>
      </c>
      <c r="G17" s="42">
        <f t="shared" si="2"/>
        <v>78.08</v>
      </c>
      <c r="H17" s="43">
        <v>14</v>
      </c>
    </row>
    <row r="18" spans="1:8" s="1" customFormat="1" ht="27" customHeight="1">
      <c r="A18" s="48" t="s">
        <v>105</v>
      </c>
      <c r="B18" s="49" t="s">
        <v>121</v>
      </c>
      <c r="C18" s="50">
        <v>72</v>
      </c>
      <c r="D18" s="42">
        <f t="shared" si="0"/>
        <v>28.8</v>
      </c>
      <c r="E18" s="42">
        <v>81.8</v>
      </c>
      <c r="F18" s="42">
        <f t="shared" si="1"/>
        <v>49.08</v>
      </c>
      <c r="G18" s="42">
        <f t="shared" si="2"/>
        <v>77.88</v>
      </c>
      <c r="H18" s="43">
        <v>15</v>
      </c>
    </row>
    <row r="19" spans="1:8" s="1" customFormat="1" ht="27" customHeight="1">
      <c r="A19" s="48" t="s">
        <v>105</v>
      </c>
      <c r="B19" s="49" t="s">
        <v>122</v>
      </c>
      <c r="C19" s="57">
        <v>74.5</v>
      </c>
      <c r="D19" s="42">
        <f t="shared" si="0"/>
        <v>29.8</v>
      </c>
      <c r="E19" s="42">
        <v>80</v>
      </c>
      <c r="F19" s="42">
        <f t="shared" si="1"/>
        <v>48</v>
      </c>
      <c r="G19" s="42">
        <f t="shared" si="2"/>
        <v>77.8</v>
      </c>
      <c r="H19" s="43">
        <v>16</v>
      </c>
    </row>
    <row r="20" spans="1:8" ht="27" customHeight="1">
      <c r="A20" s="48" t="s">
        <v>105</v>
      </c>
      <c r="B20" s="49" t="s">
        <v>123</v>
      </c>
      <c r="C20" s="57">
        <v>69.5</v>
      </c>
      <c r="D20" s="42">
        <f t="shared" si="0"/>
        <v>27.8</v>
      </c>
      <c r="E20" s="42">
        <v>82.4</v>
      </c>
      <c r="F20" s="42">
        <f t="shared" si="1"/>
        <v>49.440000000000005</v>
      </c>
      <c r="G20" s="42">
        <f t="shared" si="2"/>
        <v>77.240000000000009</v>
      </c>
      <c r="H20" s="43">
        <v>17</v>
      </c>
    </row>
    <row r="21" spans="1:8" s="1" customFormat="1" ht="27" customHeight="1">
      <c r="A21" s="48" t="s">
        <v>105</v>
      </c>
      <c r="B21" s="49" t="s">
        <v>124</v>
      </c>
      <c r="C21" s="57">
        <v>73</v>
      </c>
      <c r="D21" s="42">
        <f t="shared" si="0"/>
        <v>29.200000000000003</v>
      </c>
      <c r="E21" s="42">
        <v>80</v>
      </c>
      <c r="F21" s="42">
        <f t="shared" si="1"/>
        <v>48</v>
      </c>
      <c r="G21" s="42">
        <f t="shared" si="2"/>
        <v>77.2</v>
      </c>
      <c r="H21" s="43">
        <v>18</v>
      </c>
    </row>
    <row r="22" spans="1:8" s="1" customFormat="1" ht="27" customHeight="1">
      <c r="A22" s="48" t="s">
        <v>105</v>
      </c>
      <c r="B22" s="49" t="s">
        <v>125</v>
      </c>
      <c r="C22" s="57">
        <v>74.5</v>
      </c>
      <c r="D22" s="42">
        <f t="shared" si="0"/>
        <v>29.8</v>
      </c>
      <c r="E22" s="42">
        <v>79</v>
      </c>
      <c r="F22" s="42">
        <f t="shared" si="1"/>
        <v>47.4</v>
      </c>
      <c r="G22" s="42">
        <f t="shared" si="2"/>
        <v>77.2</v>
      </c>
      <c r="H22" s="43">
        <v>19</v>
      </c>
    </row>
    <row r="23" spans="1:8" s="1" customFormat="1" ht="27" customHeight="1">
      <c r="A23" s="48" t="s">
        <v>105</v>
      </c>
      <c r="B23" s="49" t="s">
        <v>126</v>
      </c>
      <c r="C23" s="57">
        <v>71</v>
      </c>
      <c r="D23" s="42">
        <f t="shared" si="0"/>
        <v>28.400000000000002</v>
      </c>
      <c r="E23" s="42">
        <v>80.400000000000006</v>
      </c>
      <c r="F23" s="42">
        <f t="shared" si="1"/>
        <v>48.24</v>
      </c>
      <c r="G23" s="42">
        <f t="shared" si="2"/>
        <v>76.64</v>
      </c>
      <c r="H23" s="43">
        <v>20</v>
      </c>
    </row>
    <row r="24" spans="1:8" s="1" customFormat="1" ht="27" customHeight="1">
      <c r="A24" s="48" t="s">
        <v>105</v>
      </c>
      <c r="B24" s="49" t="s">
        <v>127</v>
      </c>
      <c r="C24" s="57">
        <v>70</v>
      </c>
      <c r="D24" s="42">
        <f t="shared" si="0"/>
        <v>28</v>
      </c>
      <c r="E24" s="42">
        <v>80.7</v>
      </c>
      <c r="F24" s="42">
        <f t="shared" si="1"/>
        <v>48.42</v>
      </c>
      <c r="G24" s="42">
        <f t="shared" si="2"/>
        <v>76.42</v>
      </c>
      <c r="H24" s="43">
        <v>21</v>
      </c>
    </row>
    <row r="25" spans="1:8" s="1" customFormat="1" ht="27" customHeight="1">
      <c r="A25" s="48" t="s">
        <v>105</v>
      </c>
      <c r="B25" s="49" t="s">
        <v>128</v>
      </c>
      <c r="C25" s="50">
        <v>70.5</v>
      </c>
      <c r="D25" s="42">
        <f t="shared" si="0"/>
        <v>28.200000000000003</v>
      </c>
      <c r="E25" s="42">
        <v>80</v>
      </c>
      <c r="F25" s="42">
        <f t="shared" si="1"/>
        <v>48</v>
      </c>
      <c r="G25" s="42">
        <f t="shared" si="2"/>
        <v>76.2</v>
      </c>
      <c r="H25" s="43">
        <v>22</v>
      </c>
    </row>
    <row r="26" spans="1:8" ht="27" customHeight="1">
      <c r="A26" s="48" t="s">
        <v>105</v>
      </c>
      <c r="B26" s="49" t="s">
        <v>129</v>
      </c>
      <c r="C26" s="57">
        <v>69.5</v>
      </c>
      <c r="D26" s="42">
        <f t="shared" si="0"/>
        <v>27.8</v>
      </c>
      <c r="E26" s="42">
        <v>79.2</v>
      </c>
      <c r="F26" s="42">
        <f t="shared" si="1"/>
        <v>47.52</v>
      </c>
      <c r="G26" s="42">
        <f t="shared" si="2"/>
        <v>75.320000000000007</v>
      </c>
      <c r="H26" s="43">
        <v>23</v>
      </c>
    </row>
  </sheetData>
  <mergeCells count="7">
    <mergeCell ref="A1:H1"/>
    <mergeCell ref="C2:D2"/>
    <mergeCell ref="E2:F2"/>
    <mergeCell ref="A2:A3"/>
    <mergeCell ref="B2:B3"/>
    <mergeCell ref="G2:G3"/>
    <mergeCell ref="H2:H3"/>
  </mergeCells>
  <phoneticPr fontId="12" type="noConversion"/>
  <printOptions horizontalCentered="1"/>
  <pageMargins left="0.55118110236220497" right="0.55118110236220497" top="0.74803149606299202" bottom="0.55118110236220497" header="0.31496062992126" footer="0.31496062992126"/>
  <pageSetup paperSize="9" orientation="portrait"/>
  <headerFooter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XFB9"/>
  <sheetViews>
    <sheetView workbookViewId="0">
      <selection activeCell="F10" sqref="F10"/>
    </sheetView>
  </sheetViews>
  <sheetFormatPr defaultColWidth="9" defaultRowHeight="14.25"/>
  <cols>
    <col min="1" max="1" width="11.5" style="1" customWidth="1"/>
    <col min="2" max="2" width="10.375" style="1" customWidth="1"/>
    <col min="3" max="6" width="11.375" style="3" customWidth="1"/>
    <col min="7" max="7" width="10.25" style="3" customWidth="1"/>
    <col min="8" max="8" width="8.25" style="1" customWidth="1"/>
    <col min="9" max="16382" width="9" style="1"/>
    <col min="16383" max="16384" width="9" style="4"/>
  </cols>
  <sheetData>
    <row r="1" spans="1:12" s="1" customFormat="1" ht="52.5" customHeight="1">
      <c r="A1" s="65" t="s">
        <v>0</v>
      </c>
      <c r="B1" s="65"/>
      <c r="C1" s="65"/>
      <c r="D1" s="65"/>
      <c r="E1" s="65"/>
      <c r="F1" s="65"/>
      <c r="G1" s="65"/>
      <c r="H1" s="65"/>
      <c r="I1" s="58"/>
      <c r="J1" s="58"/>
      <c r="K1" s="58"/>
      <c r="L1" s="58"/>
    </row>
    <row r="2" spans="1:12" s="1" customFormat="1" ht="30" customHeight="1">
      <c r="A2" s="76" t="s">
        <v>1</v>
      </c>
      <c r="B2" s="76" t="s">
        <v>2</v>
      </c>
      <c r="C2" s="75" t="s">
        <v>3</v>
      </c>
      <c r="D2" s="75"/>
      <c r="E2" s="75" t="s">
        <v>4</v>
      </c>
      <c r="F2" s="75"/>
      <c r="G2" s="75" t="s">
        <v>5</v>
      </c>
      <c r="H2" s="77" t="s">
        <v>6</v>
      </c>
      <c r="I2" s="74"/>
    </row>
    <row r="3" spans="1:12" s="1" customFormat="1" ht="35.25" customHeight="1">
      <c r="A3" s="76"/>
      <c r="B3" s="76"/>
      <c r="C3" s="5" t="s">
        <v>7</v>
      </c>
      <c r="D3" s="5" t="s">
        <v>8</v>
      </c>
      <c r="E3" s="5" t="s">
        <v>7</v>
      </c>
      <c r="F3" s="5" t="s">
        <v>9</v>
      </c>
      <c r="G3" s="75"/>
      <c r="H3" s="77"/>
      <c r="I3" s="74"/>
    </row>
    <row r="4" spans="1:12" s="1" customFormat="1" ht="28.5" customHeight="1">
      <c r="A4" s="48" t="s">
        <v>130</v>
      </c>
      <c r="B4" s="49" t="s">
        <v>131</v>
      </c>
      <c r="C4" s="50">
        <v>72</v>
      </c>
      <c r="D4" s="42">
        <f t="shared" ref="D4:D9" si="0">C4*0.4</f>
        <v>28.8</v>
      </c>
      <c r="E4" s="42">
        <v>89</v>
      </c>
      <c r="F4" s="42">
        <f t="shared" ref="F4:F9" si="1">E4*0.6</f>
        <v>53.4</v>
      </c>
      <c r="G4" s="42">
        <f t="shared" ref="G4:G9" si="2">D4+F4</f>
        <v>82.2</v>
      </c>
      <c r="H4" s="43">
        <v>1</v>
      </c>
    </row>
    <row r="5" spans="1:12" s="1" customFormat="1" ht="28.5" customHeight="1">
      <c r="A5" s="51" t="s">
        <v>130</v>
      </c>
      <c r="B5" s="52" t="s">
        <v>132</v>
      </c>
      <c r="C5" s="53">
        <v>74</v>
      </c>
      <c r="D5" s="44">
        <f t="shared" si="0"/>
        <v>29.6</v>
      </c>
      <c r="E5" s="44">
        <v>86.6</v>
      </c>
      <c r="F5" s="44">
        <f t="shared" si="1"/>
        <v>51.96</v>
      </c>
      <c r="G5" s="44">
        <f t="shared" si="2"/>
        <v>81.56</v>
      </c>
      <c r="H5" s="45">
        <v>2</v>
      </c>
    </row>
    <row r="6" spans="1:12" s="1" customFormat="1" ht="28.5" customHeight="1">
      <c r="A6" s="54" t="s">
        <v>130</v>
      </c>
      <c r="B6" s="55" t="s">
        <v>133</v>
      </c>
      <c r="C6" s="56">
        <v>72.5</v>
      </c>
      <c r="D6" s="46">
        <f t="shared" si="0"/>
        <v>29</v>
      </c>
      <c r="E6" s="46">
        <v>82</v>
      </c>
      <c r="F6" s="46">
        <f t="shared" si="1"/>
        <v>49.2</v>
      </c>
      <c r="G6" s="46">
        <f t="shared" si="2"/>
        <v>78.2</v>
      </c>
      <c r="H6" s="47">
        <v>3</v>
      </c>
    </row>
    <row r="7" spans="1:12" s="1" customFormat="1" ht="28.5" customHeight="1">
      <c r="A7" s="48" t="s">
        <v>130</v>
      </c>
      <c r="B7" s="49" t="s">
        <v>134</v>
      </c>
      <c r="C7" s="50">
        <v>69</v>
      </c>
      <c r="D7" s="42">
        <f t="shared" si="0"/>
        <v>27.6</v>
      </c>
      <c r="E7" s="42">
        <v>81.2</v>
      </c>
      <c r="F7" s="42">
        <f t="shared" si="1"/>
        <v>48.72</v>
      </c>
      <c r="G7" s="42">
        <f t="shared" si="2"/>
        <v>76.319999999999993</v>
      </c>
      <c r="H7" s="43">
        <v>4</v>
      </c>
    </row>
    <row r="8" spans="1:12" s="1" customFormat="1" ht="28.5" customHeight="1">
      <c r="A8" s="48" t="s">
        <v>130</v>
      </c>
      <c r="B8" s="49" t="s">
        <v>135</v>
      </c>
      <c r="C8" s="50">
        <v>70.5</v>
      </c>
      <c r="D8" s="42">
        <f t="shared" si="0"/>
        <v>28.2</v>
      </c>
      <c r="E8" s="42">
        <v>79.8</v>
      </c>
      <c r="F8" s="42">
        <f t="shared" si="1"/>
        <v>47.88</v>
      </c>
      <c r="G8" s="42">
        <f t="shared" si="2"/>
        <v>76.08</v>
      </c>
      <c r="H8" s="43">
        <v>5</v>
      </c>
    </row>
    <row r="9" spans="1:12" s="1" customFormat="1" ht="28.5" customHeight="1">
      <c r="A9" s="48" t="s">
        <v>130</v>
      </c>
      <c r="B9" s="49" t="s">
        <v>136</v>
      </c>
      <c r="C9" s="57">
        <v>69</v>
      </c>
      <c r="D9" s="42">
        <f t="shared" si="0"/>
        <v>27.6</v>
      </c>
      <c r="E9" s="42">
        <v>79.2</v>
      </c>
      <c r="F9" s="42">
        <f t="shared" si="1"/>
        <v>47.52</v>
      </c>
      <c r="G9" s="42">
        <f t="shared" si="2"/>
        <v>75.12</v>
      </c>
      <c r="H9" s="43">
        <v>6</v>
      </c>
    </row>
  </sheetData>
  <mergeCells count="8">
    <mergeCell ref="I2:I3"/>
    <mergeCell ref="A1:H1"/>
    <mergeCell ref="C2:D2"/>
    <mergeCell ref="E2:F2"/>
    <mergeCell ref="A2:A3"/>
    <mergeCell ref="B2:B3"/>
    <mergeCell ref="G2:G3"/>
    <mergeCell ref="H2:H3"/>
  </mergeCells>
  <phoneticPr fontId="12" type="noConversion"/>
  <printOptions horizontalCentered="1"/>
  <pageMargins left="0.55118110236220497" right="0.55118110236220497" top="0.74803149606299202" bottom="0.55118110236220497" header="0.31496062992126" footer="0.31496062992126"/>
  <pageSetup paperSize="9" orientation="portrait"/>
  <headerFooter>
    <oddFooter>&amp;C第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XFA24"/>
  <sheetViews>
    <sheetView workbookViewId="0">
      <selection activeCell="I8" sqref="I8"/>
    </sheetView>
  </sheetViews>
  <sheetFormatPr defaultColWidth="9" defaultRowHeight="14.25"/>
  <cols>
    <col min="1" max="1" width="10.125" style="1" customWidth="1"/>
    <col min="2" max="2" width="9.25" style="1" customWidth="1"/>
    <col min="3" max="5" width="8.625" style="1" customWidth="1"/>
    <col min="6" max="6" width="8.875" style="1" customWidth="1"/>
    <col min="7" max="7" width="7.875" style="3" customWidth="1"/>
    <col min="8" max="8" width="9.5" style="3" customWidth="1"/>
    <col min="9" max="9" width="8.625" style="3" customWidth="1"/>
    <col min="10" max="10" width="8.25" style="1" customWidth="1"/>
    <col min="11" max="16374" width="9" style="1"/>
    <col min="16375" max="16381" width="9" style="4"/>
  </cols>
  <sheetData>
    <row r="1" spans="1:10" s="1" customFormat="1" ht="50.1" customHeight="1">
      <c r="A1" s="65" t="s">
        <v>0</v>
      </c>
      <c r="B1" s="65"/>
      <c r="C1" s="65"/>
      <c r="D1" s="65"/>
      <c r="E1" s="65"/>
      <c r="F1" s="65"/>
      <c r="G1" s="65"/>
      <c r="H1" s="65"/>
      <c r="I1" s="65"/>
      <c r="J1" s="65"/>
    </row>
    <row r="2" spans="1:10" s="1" customFormat="1" ht="30" customHeight="1">
      <c r="A2" s="81" t="s">
        <v>1</v>
      </c>
      <c r="B2" s="81" t="s">
        <v>2</v>
      </c>
      <c r="C2" s="78" t="s">
        <v>137</v>
      </c>
      <c r="D2" s="78"/>
      <c r="E2" s="79" t="s">
        <v>3</v>
      </c>
      <c r="F2" s="80"/>
      <c r="G2" s="78" t="s">
        <v>138</v>
      </c>
      <c r="H2" s="78"/>
      <c r="I2" s="70" t="s">
        <v>5</v>
      </c>
      <c r="J2" s="72" t="s">
        <v>6</v>
      </c>
    </row>
    <row r="3" spans="1:10" s="1" customFormat="1" ht="35.25" customHeight="1">
      <c r="A3" s="82"/>
      <c r="B3" s="82"/>
      <c r="C3" s="24" t="s">
        <v>7</v>
      </c>
      <c r="D3" s="24" t="s">
        <v>8</v>
      </c>
      <c r="E3" s="24" t="s">
        <v>7</v>
      </c>
      <c r="F3" s="24" t="s">
        <v>139</v>
      </c>
      <c r="G3" s="24" t="s">
        <v>7</v>
      </c>
      <c r="H3" s="24" t="s">
        <v>139</v>
      </c>
      <c r="I3" s="71"/>
      <c r="J3" s="73"/>
    </row>
    <row r="4" spans="1:10" s="1" customFormat="1" ht="27" customHeight="1">
      <c r="A4" s="25" t="s">
        <v>140</v>
      </c>
      <c r="B4" s="26" t="s">
        <v>141</v>
      </c>
      <c r="C4" s="27">
        <v>90.7</v>
      </c>
      <c r="D4" s="28">
        <f t="shared" ref="D4:D24" si="0">C4*0.4</f>
        <v>36.28</v>
      </c>
      <c r="E4" s="29">
        <v>70.5</v>
      </c>
      <c r="F4" s="28">
        <f t="shared" ref="F4:F24" si="1">E4*0.3</f>
        <v>21.15</v>
      </c>
      <c r="G4" s="28">
        <v>85</v>
      </c>
      <c r="H4" s="28">
        <f t="shared" ref="H4:H24" si="2">G4*0.3</f>
        <v>25.5</v>
      </c>
      <c r="I4" s="42">
        <f t="shared" ref="I4:I24" si="3">F4+D4+H4</f>
        <v>82.93</v>
      </c>
      <c r="J4" s="43">
        <v>1</v>
      </c>
    </row>
    <row r="5" spans="1:10" s="1" customFormat="1" ht="27" customHeight="1">
      <c r="A5" s="25" t="s">
        <v>140</v>
      </c>
      <c r="B5" s="26" t="s">
        <v>142</v>
      </c>
      <c r="C5" s="27">
        <v>86.4</v>
      </c>
      <c r="D5" s="28">
        <f t="shared" si="0"/>
        <v>34.56</v>
      </c>
      <c r="E5" s="29">
        <v>77.5</v>
      </c>
      <c r="F5" s="28">
        <f t="shared" si="1"/>
        <v>23.25</v>
      </c>
      <c r="G5" s="28">
        <v>80.2</v>
      </c>
      <c r="H5" s="28">
        <f t="shared" si="2"/>
        <v>24.06</v>
      </c>
      <c r="I5" s="42">
        <f t="shared" si="3"/>
        <v>81.87</v>
      </c>
      <c r="J5" s="43">
        <v>2</v>
      </c>
    </row>
    <row r="6" spans="1:10" s="1" customFormat="1" ht="27" customHeight="1">
      <c r="A6" s="25" t="s">
        <v>140</v>
      </c>
      <c r="B6" s="26" t="s">
        <v>143</v>
      </c>
      <c r="C6" s="27">
        <v>87.5</v>
      </c>
      <c r="D6" s="28">
        <f t="shared" si="0"/>
        <v>35</v>
      </c>
      <c r="E6" s="30">
        <v>70</v>
      </c>
      <c r="F6" s="28">
        <f t="shared" si="1"/>
        <v>21</v>
      </c>
      <c r="G6" s="28">
        <v>85</v>
      </c>
      <c r="H6" s="28">
        <f t="shared" si="2"/>
        <v>25.5</v>
      </c>
      <c r="I6" s="42">
        <f t="shared" si="3"/>
        <v>81.5</v>
      </c>
      <c r="J6" s="43">
        <v>3</v>
      </c>
    </row>
    <row r="7" spans="1:10" s="1" customFormat="1" ht="27" customHeight="1">
      <c r="A7" s="25" t="s">
        <v>140</v>
      </c>
      <c r="B7" s="26" t="s">
        <v>144</v>
      </c>
      <c r="C7" s="27">
        <v>87.5</v>
      </c>
      <c r="D7" s="28">
        <f t="shared" si="0"/>
        <v>35</v>
      </c>
      <c r="E7" s="29">
        <v>67.5</v>
      </c>
      <c r="F7" s="28">
        <f t="shared" si="1"/>
        <v>20.25</v>
      </c>
      <c r="G7" s="28">
        <v>85</v>
      </c>
      <c r="H7" s="28">
        <f t="shared" si="2"/>
        <v>25.5</v>
      </c>
      <c r="I7" s="42">
        <f t="shared" si="3"/>
        <v>80.75</v>
      </c>
      <c r="J7" s="43">
        <v>4</v>
      </c>
    </row>
    <row r="8" spans="1:10" s="1" customFormat="1" ht="27" customHeight="1">
      <c r="A8" s="25" t="s">
        <v>140</v>
      </c>
      <c r="B8" s="26" t="s">
        <v>145</v>
      </c>
      <c r="C8" s="27">
        <v>90.8</v>
      </c>
      <c r="D8" s="28">
        <f t="shared" si="0"/>
        <v>36.32</v>
      </c>
      <c r="E8" s="30">
        <v>66</v>
      </c>
      <c r="F8" s="28">
        <f t="shared" si="1"/>
        <v>19.8</v>
      </c>
      <c r="G8" s="28">
        <v>80.8</v>
      </c>
      <c r="H8" s="28">
        <f t="shared" si="2"/>
        <v>24.24</v>
      </c>
      <c r="I8" s="42">
        <f t="shared" si="3"/>
        <v>80.36</v>
      </c>
      <c r="J8" s="43">
        <v>5</v>
      </c>
    </row>
    <row r="9" spans="1:10" s="1" customFormat="1" ht="27" customHeight="1">
      <c r="A9" s="25" t="s">
        <v>140</v>
      </c>
      <c r="B9" s="26" t="s">
        <v>146</v>
      </c>
      <c r="C9" s="27">
        <v>89.6</v>
      </c>
      <c r="D9" s="28">
        <f t="shared" si="0"/>
        <v>35.840000000000003</v>
      </c>
      <c r="E9" s="30">
        <v>62</v>
      </c>
      <c r="F9" s="28">
        <f t="shared" si="1"/>
        <v>18.600000000000001</v>
      </c>
      <c r="G9" s="28">
        <v>86</v>
      </c>
      <c r="H9" s="28">
        <f t="shared" si="2"/>
        <v>25.8</v>
      </c>
      <c r="I9" s="42">
        <f t="shared" si="3"/>
        <v>80.239999999999995</v>
      </c>
      <c r="J9" s="43">
        <v>6</v>
      </c>
    </row>
    <row r="10" spans="1:10" s="1" customFormat="1" ht="27" customHeight="1">
      <c r="A10" s="31" t="s">
        <v>140</v>
      </c>
      <c r="B10" s="32" t="s">
        <v>147</v>
      </c>
      <c r="C10" s="33">
        <v>90.5</v>
      </c>
      <c r="D10" s="34">
        <f t="shared" si="0"/>
        <v>36.200000000000003</v>
      </c>
      <c r="E10" s="35">
        <v>62</v>
      </c>
      <c r="F10" s="34">
        <f t="shared" si="1"/>
        <v>18.600000000000001</v>
      </c>
      <c r="G10" s="34">
        <v>84.8</v>
      </c>
      <c r="H10" s="34">
        <f t="shared" si="2"/>
        <v>25.44</v>
      </c>
      <c r="I10" s="44">
        <f t="shared" si="3"/>
        <v>80.239999999999995</v>
      </c>
      <c r="J10" s="45">
        <v>7</v>
      </c>
    </row>
    <row r="11" spans="1:10" s="1" customFormat="1" ht="27" customHeight="1">
      <c r="A11" s="36" t="s">
        <v>140</v>
      </c>
      <c r="B11" s="37" t="s">
        <v>148</v>
      </c>
      <c r="C11" s="38">
        <v>87</v>
      </c>
      <c r="D11" s="39">
        <f t="shared" si="0"/>
        <v>34.799999999999997</v>
      </c>
      <c r="E11" s="40">
        <v>64</v>
      </c>
      <c r="F11" s="39">
        <f t="shared" si="1"/>
        <v>19.2</v>
      </c>
      <c r="G11" s="39">
        <v>86.4</v>
      </c>
      <c r="H11" s="39">
        <f t="shared" si="2"/>
        <v>25.92</v>
      </c>
      <c r="I11" s="46">
        <f t="shared" si="3"/>
        <v>79.92</v>
      </c>
      <c r="J11" s="47">
        <v>8</v>
      </c>
    </row>
    <row r="12" spans="1:10" s="1" customFormat="1" ht="27" customHeight="1">
      <c r="A12" s="25" t="s">
        <v>140</v>
      </c>
      <c r="B12" s="26" t="s">
        <v>149</v>
      </c>
      <c r="C12" s="27">
        <v>90</v>
      </c>
      <c r="D12" s="28">
        <f t="shared" si="0"/>
        <v>36</v>
      </c>
      <c r="E12" s="29">
        <v>60.5</v>
      </c>
      <c r="F12" s="28">
        <f t="shared" si="1"/>
        <v>18.149999999999999</v>
      </c>
      <c r="G12" s="28">
        <v>84.8</v>
      </c>
      <c r="H12" s="28">
        <f t="shared" si="2"/>
        <v>25.44</v>
      </c>
      <c r="I12" s="42">
        <f t="shared" si="3"/>
        <v>79.59</v>
      </c>
      <c r="J12" s="43">
        <v>9</v>
      </c>
    </row>
    <row r="13" spans="1:10" s="1" customFormat="1" ht="27" customHeight="1">
      <c r="A13" s="25" t="s">
        <v>140</v>
      </c>
      <c r="B13" s="26" t="s">
        <v>150</v>
      </c>
      <c r="C13" s="27">
        <v>85.2</v>
      </c>
      <c r="D13" s="28">
        <f t="shared" si="0"/>
        <v>34.08</v>
      </c>
      <c r="E13" s="29">
        <v>71.5</v>
      </c>
      <c r="F13" s="28">
        <f t="shared" si="1"/>
        <v>21.45</v>
      </c>
      <c r="G13" s="28">
        <v>80</v>
      </c>
      <c r="H13" s="28">
        <f t="shared" si="2"/>
        <v>24</v>
      </c>
      <c r="I13" s="42">
        <f t="shared" si="3"/>
        <v>79.53</v>
      </c>
      <c r="J13" s="43">
        <v>10</v>
      </c>
    </row>
    <row r="14" spans="1:10" s="1" customFormat="1" ht="27" customHeight="1">
      <c r="A14" s="25" t="s">
        <v>140</v>
      </c>
      <c r="B14" s="26" t="s">
        <v>151</v>
      </c>
      <c r="C14" s="27">
        <v>85.4</v>
      </c>
      <c r="D14" s="28">
        <f t="shared" si="0"/>
        <v>34.159999999999997</v>
      </c>
      <c r="E14" s="29">
        <v>70</v>
      </c>
      <c r="F14" s="28">
        <f t="shared" si="1"/>
        <v>21</v>
      </c>
      <c r="G14" s="28">
        <v>81</v>
      </c>
      <c r="H14" s="28">
        <f t="shared" si="2"/>
        <v>24.3</v>
      </c>
      <c r="I14" s="42">
        <f t="shared" si="3"/>
        <v>79.459999999999994</v>
      </c>
      <c r="J14" s="43">
        <v>11</v>
      </c>
    </row>
    <row r="15" spans="1:10" s="1" customFormat="1" ht="27" customHeight="1">
      <c r="A15" s="25" t="s">
        <v>140</v>
      </c>
      <c r="B15" s="26" t="s">
        <v>152</v>
      </c>
      <c r="C15" s="27">
        <v>81.7</v>
      </c>
      <c r="D15" s="28">
        <f t="shared" si="0"/>
        <v>32.68</v>
      </c>
      <c r="E15" s="30">
        <v>72</v>
      </c>
      <c r="F15" s="28">
        <f t="shared" si="1"/>
        <v>21.6</v>
      </c>
      <c r="G15" s="28">
        <v>81.2</v>
      </c>
      <c r="H15" s="28">
        <f t="shared" si="2"/>
        <v>24.36</v>
      </c>
      <c r="I15" s="42">
        <f t="shared" si="3"/>
        <v>78.64</v>
      </c>
      <c r="J15" s="43">
        <v>12</v>
      </c>
    </row>
    <row r="16" spans="1:10" s="1" customFormat="1" ht="27" customHeight="1">
      <c r="A16" s="25" t="s">
        <v>140</v>
      </c>
      <c r="B16" s="26" t="s">
        <v>153</v>
      </c>
      <c r="C16" s="27">
        <v>84.6</v>
      </c>
      <c r="D16" s="28">
        <f t="shared" si="0"/>
        <v>33.840000000000003</v>
      </c>
      <c r="E16" s="29">
        <v>69</v>
      </c>
      <c r="F16" s="28">
        <f t="shared" si="1"/>
        <v>20.7</v>
      </c>
      <c r="G16" s="28">
        <v>78.8</v>
      </c>
      <c r="H16" s="28">
        <f t="shared" si="2"/>
        <v>23.64</v>
      </c>
      <c r="I16" s="42">
        <f t="shared" si="3"/>
        <v>78.180000000000007</v>
      </c>
      <c r="J16" s="43">
        <v>13</v>
      </c>
    </row>
    <row r="17" spans="1:10" s="1" customFormat="1" ht="27" customHeight="1">
      <c r="A17" s="25" t="s">
        <v>140</v>
      </c>
      <c r="B17" s="26" t="s">
        <v>154</v>
      </c>
      <c r="C17" s="27">
        <v>85.4</v>
      </c>
      <c r="D17" s="28">
        <f t="shared" si="0"/>
        <v>34.159999999999997</v>
      </c>
      <c r="E17" s="30">
        <v>65.5</v>
      </c>
      <c r="F17" s="28">
        <f t="shared" si="1"/>
        <v>19.649999999999999</v>
      </c>
      <c r="G17" s="28">
        <v>81</v>
      </c>
      <c r="H17" s="28">
        <f t="shared" si="2"/>
        <v>24.3</v>
      </c>
      <c r="I17" s="42">
        <f t="shared" si="3"/>
        <v>78.11</v>
      </c>
      <c r="J17" s="43">
        <v>14</v>
      </c>
    </row>
    <row r="18" spans="1:10" s="1" customFormat="1" ht="27" customHeight="1">
      <c r="A18" s="25" t="s">
        <v>140</v>
      </c>
      <c r="B18" s="26" t="s">
        <v>155</v>
      </c>
      <c r="C18" s="27">
        <v>88.6</v>
      </c>
      <c r="D18" s="28">
        <f t="shared" si="0"/>
        <v>35.44</v>
      </c>
      <c r="E18" s="29">
        <v>63</v>
      </c>
      <c r="F18" s="28">
        <f t="shared" si="1"/>
        <v>18.899999999999999</v>
      </c>
      <c r="G18" s="28">
        <v>78.400000000000006</v>
      </c>
      <c r="H18" s="28">
        <f t="shared" si="2"/>
        <v>23.52</v>
      </c>
      <c r="I18" s="42">
        <f t="shared" si="3"/>
        <v>77.86</v>
      </c>
      <c r="J18" s="43">
        <v>15</v>
      </c>
    </row>
    <row r="19" spans="1:10" s="1" customFormat="1" ht="27" customHeight="1">
      <c r="A19" s="25" t="s">
        <v>140</v>
      </c>
      <c r="B19" s="26" t="s">
        <v>156</v>
      </c>
      <c r="C19" s="27">
        <v>87.9</v>
      </c>
      <c r="D19" s="28">
        <f t="shared" si="0"/>
        <v>35.159999999999997</v>
      </c>
      <c r="E19" s="29">
        <v>56.5</v>
      </c>
      <c r="F19" s="28">
        <f t="shared" si="1"/>
        <v>16.95</v>
      </c>
      <c r="G19" s="28">
        <v>84.4</v>
      </c>
      <c r="H19" s="28">
        <f t="shared" si="2"/>
        <v>25.32</v>
      </c>
      <c r="I19" s="42">
        <f t="shared" si="3"/>
        <v>77.430000000000007</v>
      </c>
      <c r="J19" s="43">
        <v>16</v>
      </c>
    </row>
    <row r="20" spans="1:10" s="1" customFormat="1" ht="27" customHeight="1">
      <c r="A20" s="25" t="s">
        <v>140</v>
      </c>
      <c r="B20" s="26">
        <v>2110105</v>
      </c>
      <c r="C20" s="27">
        <v>84.4</v>
      </c>
      <c r="D20" s="28">
        <f t="shared" si="0"/>
        <v>33.76</v>
      </c>
      <c r="E20" s="29">
        <v>63.5</v>
      </c>
      <c r="F20" s="28">
        <f t="shared" si="1"/>
        <v>19.05</v>
      </c>
      <c r="G20" s="28">
        <v>80</v>
      </c>
      <c r="H20" s="28">
        <f t="shared" si="2"/>
        <v>24</v>
      </c>
      <c r="I20" s="42">
        <f t="shared" si="3"/>
        <v>76.81</v>
      </c>
      <c r="J20" s="43">
        <v>17</v>
      </c>
    </row>
    <row r="21" spans="1:10" ht="27" customHeight="1">
      <c r="A21" s="25" t="s">
        <v>140</v>
      </c>
      <c r="B21" s="26" t="s">
        <v>157</v>
      </c>
      <c r="C21" s="27">
        <v>85.5</v>
      </c>
      <c r="D21" s="28">
        <f t="shared" si="0"/>
        <v>34.200000000000003</v>
      </c>
      <c r="E21" s="29">
        <v>59</v>
      </c>
      <c r="F21" s="28">
        <f t="shared" si="1"/>
        <v>17.7</v>
      </c>
      <c r="G21" s="28">
        <v>80.599999999999994</v>
      </c>
      <c r="H21" s="28">
        <f t="shared" si="2"/>
        <v>24.18</v>
      </c>
      <c r="I21" s="42">
        <f t="shared" si="3"/>
        <v>76.08</v>
      </c>
      <c r="J21" s="43">
        <v>18</v>
      </c>
    </row>
    <row r="22" spans="1:10" s="1" customFormat="1" ht="27" customHeight="1">
      <c r="A22" s="25" t="s">
        <v>140</v>
      </c>
      <c r="B22" s="26" t="s">
        <v>158</v>
      </c>
      <c r="C22" s="27">
        <v>83.6</v>
      </c>
      <c r="D22" s="28">
        <f t="shared" si="0"/>
        <v>33.44</v>
      </c>
      <c r="E22" s="30">
        <v>62</v>
      </c>
      <c r="F22" s="28">
        <f t="shared" si="1"/>
        <v>18.600000000000001</v>
      </c>
      <c r="G22" s="28">
        <v>77.2</v>
      </c>
      <c r="H22" s="28">
        <f t="shared" si="2"/>
        <v>23.16</v>
      </c>
      <c r="I22" s="42">
        <f t="shared" si="3"/>
        <v>75.2</v>
      </c>
      <c r="J22" s="43">
        <v>19</v>
      </c>
    </row>
    <row r="23" spans="1:10" ht="27" customHeight="1">
      <c r="A23" s="25" t="s">
        <v>140</v>
      </c>
      <c r="B23" s="26" t="s">
        <v>159</v>
      </c>
      <c r="C23" s="27">
        <v>83.7</v>
      </c>
      <c r="D23" s="28">
        <f t="shared" si="0"/>
        <v>33.479999999999997</v>
      </c>
      <c r="E23" s="30">
        <v>61</v>
      </c>
      <c r="F23" s="28">
        <f t="shared" si="1"/>
        <v>18.3</v>
      </c>
      <c r="G23" s="28">
        <v>77.8</v>
      </c>
      <c r="H23" s="28">
        <f t="shared" si="2"/>
        <v>23.34</v>
      </c>
      <c r="I23" s="42">
        <f t="shared" si="3"/>
        <v>75.12</v>
      </c>
      <c r="J23" s="43">
        <v>20</v>
      </c>
    </row>
    <row r="24" spans="1:10" ht="27" customHeight="1">
      <c r="A24" s="25" t="s">
        <v>140</v>
      </c>
      <c r="B24" s="26" t="s">
        <v>160</v>
      </c>
      <c r="C24" s="27">
        <v>84.6</v>
      </c>
      <c r="D24" s="28">
        <f t="shared" si="0"/>
        <v>33.840000000000003</v>
      </c>
      <c r="E24" s="29">
        <v>59.5</v>
      </c>
      <c r="F24" s="28">
        <f t="shared" si="1"/>
        <v>17.850000000000001</v>
      </c>
      <c r="G24" s="28">
        <v>75.400000000000006</v>
      </c>
      <c r="H24" s="28">
        <f t="shared" si="2"/>
        <v>22.62</v>
      </c>
      <c r="I24" s="42">
        <f t="shared" si="3"/>
        <v>74.31</v>
      </c>
      <c r="J24" s="43">
        <v>21</v>
      </c>
    </row>
  </sheetData>
  <mergeCells count="8">
    <mergeCell ref="A1:J1"/>
    <mergeCell ref="C2:D2"/>
    <mergeCell ref="E2:F2"/>
    <mergeCell ref="G2:H2"/>
    <mergeCell ref="A2:A3"/>
    <mergeCell ref="B2:B3"/>
    <mergeCell ref="I2:I3"/>
    <mergeCell ref="J2:J3"/>
  </mergeCells>
  <phoneticPr fontId="12" type="noConversion"/>
  <printOptions horizontalCentered="1"/>
  <pageMargins left="0.35416666666666702" right="0.35416666666666702" top="0.74791666666666701" bottom="0.55069444444444404" header="0.31458333333333299" footer="0.31458333333333299"/>
  <pageSetup paperSize="9" orientation="portrait"/>
  <headerFooter>
    <oddFooter>&amp;C第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XFB12"/>
  <sheetViews>
    <sheetView tabSelected="1" workbookViewId="0">
      <selection activeCell="L9" sqref="L9"/>
    </sheetView>
  </sheetViews>
  <sheetFormatPr defaultColWidth="9" defaultRowHeight="14.25"/>
  <cols>
    <col min="1" max="1" width="9.375" style="1" customWidth="1"/>
    <col min="2" max="2" width="8.625" style="1" customWidth="1"/>
    <col min="3" max="4" width="8.875" style="3" customWidth="1"/>
    <col min="5" max="5" width="7.875" style="3" customWidth="1"/>
    <col min="6" max="6" width="10.125" style="3" customWidth="1"/>
    <col min="7" max="7" width="7.875" style="3" customWidth="1"/>
    <col min="8" max="8" width="9.125" style="3" customWidth="1"/>
    <col min="9" max="9" width="8.125" style="3" customWidth="1"/>
    <col min="10" max="10" width="7.5" style="1" customWidth="1"/>
    <col min="11" max="16382" width="9" style="1"/>
    <col min="16383" max="16384" width="9" style="4"/>
  </cols>
  <sheetData>
    <row r="1" spans="1:10" s="1" customFormat="1" ht="51" customHeight="1">
      <c r="A1" s="65" t="s">
        <v>0</v>
      </c>
      <c r="B1" s="65"/>
      <c r="C1" s="65"/>
      <c r="D1" s="65"/>
      <c r="E1" s="65"/>
      <c r="F1" s="65"/>
      <c r="G1" s="65"/>
      <c r="H1" s="65"/>
      <c r="I1" s="83"/>
      <c r="J1" s="83"/>
    </row>
    <row r="2" spans="1:10" s="1" customFormat="1" ht="30" customHeight="1">
      <c r="A2" s="68" t="s">
        <v>1</v>
      </c>
      <c r="B2" s="68" t="s">
        <v>161</v>
      </c>
      <c r="C2" s="75" t="s">
        <v>137</v>
      </c>
      <c r="D2" s="75"/>
      <c r="E2" s="75" t="s">
        <v>3</v>
      </c>
      <c r="F2" s="75"/>
      <c r="G2" s="66" t="s">
        <v>4</v>
      </c>
      <c r="H2" s="67"/>
      <c r="I2" s="75" t="s">
        <v>162</v>
      </c>
      <c r="J2" s="72" t="s">
        <v>6</v>
      </c>
    </row>
    <row r="3" spans="1:10" s="1" customFormat="1" ht="32.25" customHeight="1">
      <c r="A3" s="69"/>
      <c r="B3" s="69"/>
      <c r="C3" s="5" t="s">
        <v>7</v>
      </c>
      <c r="D3" s="5" t="s">
        <v>8</v>
      </c>
      <c r="E3" s="5" t="s">
        <v>7</v>
      </c>
      <c r="F3" s="5" t="s">
        <v>139</v>
      </c>
      <c r="G3" s="5" t="s">
        <v>7</v>
      </c>
      <c r="H3" s="5" t="s">
        <v>139</v>
      </c>
      <c r="I3" s="75"/>
      <c r="J3" s="73"/>
    </row>
    <row r="4" spans="1:10" s="2" customFormat="1" ht="27" customHeight="1">
      <c r="A4" s="6" t="s">
        <v>163</v>
      </c>
      <c r="B4" s="7" t="s">
        <v>164</v>
      </c>
      <c r="C4" s="8">
        <v>91</v>
      </c>
      <c r="D4" s="9">
        <f t="shared" ref="D4:D12" si="0">C4*0.4</f>
        <v>36.4</v>
      </c>
      <c r="E4" s="10">
        <v>81</v>
      </c>
      <c r="F4" s="9">
        <f t="shared" ref="F4:F12" si="1">E4*0.3</f>
        <v>24.3</v>
      </c>
      <c r="G4" s="9">
        <v>81.599999999999994</v>
      </c>
      <c r="H4" s="9">
        <f t="shared" ref="H4:H10" si="2">G4*0.3</f>
        <v>24.48</v>
      </c>
      <c r="I4" s="9">
        <f t="shared" ref="I4:I10" si="3">D4+F4+H4</f>
        <v>85.18</v>
      </c>
      <c r="J4" s="21">
        <v>1</v>
      </c>
    </row>
    <row r="5" spans="1:10" s="2" customFormat="1" ht="27" customHeight="1">
      <c r="A5" s="6" t="s">
        <v>163</v>
      </c>
      <c r="B5" s="7" t="s">
        <v>165</v>
      </c>
      <c r="C5" s="8">
        <v>86.6</v>
      </c>
      <c r="D5" s="9">
        <f t="shared" si="0"/>
        <v>34.64</v>
      </c>
      <c r="E5" s="10">
        <v>76.5</v>
      </c>
      <c r="F5" s="9">
        <f t="shared" si="1"/>
        <v>22.95</v>
      </c>
      <c r="G5" s="9">
        <v>87.8</v>
      </c>
      <c r="H5" s="9">
        <f t="shared" si="2"/>
        <v>26.34</v>
      </c>
      <c r="I5" s="9">
        <f t="shared" si="3"/>
        <v>83.93</v>
      </c>
      <c r="J5" s="21">
        <v>2</v>
      </c>
    </row>
    <row r="6" spans="1:10" s="2" customFormat="1" ht="27" customHeight="1">
      <c r="A6" s="11" t="s">
        <v>163</v>
      </c>
      <c r="B6" s="12" t="s">
        <v>166</v>
      </c>
      <c r="C6" s="13">
        <v>92.6</v>
      </c>
      <c r="D6" s="14">
        <f t="shared" si="0"/>
        <v>37.04</v>
      </c>
      <c r="E6" s="15">
        <v>69</v>
      </c>
      <c r="F6" s="14">
        <f t="shared" si="1"/>
        <v>20.7</v>
      </c>
      <c r="G6" s="14">
        <v>85</v>
      </c>
      <c r="H6" s="14">
        <f t="shared" si="2"/>
        <v>25.5</v>
      </c>
      <c r="I6" s="14">
        <f t="shared" si="3"/>
        <v>83.24</v>
      </c>
      <c r="J6" s="22">
        <v>3</v>
      </c>
    </row>
    <row r="7" spans="1:10" s="2" customFormat="1" ht="27" customHeight="1">
      <c r="A7" s="16" t="s">
        <v>163</v>
      </c>
      <c r="B7" s="17" t="s">
        <v>167</v>
      </c>
      <c r="C7" s="18">
        <v>88.8</v>
      </c>
      <c r="D7" s="19">
        <f t="shared" si="0"/>
        <v>35.520000000000003</v>
      </c>
      <c r="E7" s="20">
        <v>66.5</v>
      </c>
      <c r="F7" s="19">
        <f t="shared" si="1"/>
        <v>19.95</v>
      </c>
      <c r="G7" s="19">
        <v>85.2</v>
      </c>
      <c r="H7" s="19">
        <f t="shared" si="2"/>
        <v>25.56</v>
      </c>
      <c r="I7" s="19">
        <f t="shared" si="3"/>
        <v>81.03</v>
      </c>
      <c r="J7" s="23">
        <v>4</v>
      </c>
    </row>
    <row r="8" spans="1:10" s="2" customFormat="1" ht="27" customHeight="1">
      <c r="A8" s="6" t="s">
        <v>163</v>
      </c>
      <c r="B8" s="7" t="s">
        <v>168</v>
      </c>
      <c r="C8" s="8">
        <v>92.4</v>
      </c>
      <c r="D8" s="9">
        <f t="shared" si="0"/>
        <v>36.96</v>
      </c>
      <c r="E8" s="10">
        <v>66.5</v>
      </c>
      <c r="F8" s="9">
        <f t="shared" si="1"/>
        <v>19.95</v>
      </c>
      <c r="G8" s="9">
        <v>80</v>
      </c>
      <c r="H8" s="9">
        <f t="shared" si="2"/>
        <v>24</v>
      </c>
      <c r="I8" s="9">
        <f t="shared" si="3"/>
        <v>80.91</v>
      </c>
      <c r="J8" s="21">
        <v>5</v>
      </c>
    </row>
    <row r="9" spans="1:10" s="2" customFormat="1" ht="27" customHeight="1">
      <c r="A9" s="6" t="s">
        <v>163</v>
      </c>
      <c r="B9" s="7" t="s">
        <v>169</v>
      </c>
      <c r="C9" s="8">
        <v>81.900000000000006</v>
      </c>
      <c r="D9" s="9">
        <f t="shared" si="0"/>
        <v>32.76</v>
      </c>
      <c r="E9" s="10">
        <v>79.5</v>
      </c>
      <c r="F9" s="9">
        <f t="shared" si="1"/>
        <v>23.85</v>
      </c>
      <c r="G9" s="9">
        <v>80.400000000000006</v>
      </c>
      <c r="H9" s="9">
        <f t="shared" si="2"/>
        <v>24.12</v>
      </c>
      <c r="I9" s="9">
        <f t="shared" si="3"/>
        <v>80.73</v>
      </c>
      <c r="J9" s="21">
        <v>6</v>
      </c>
    </row>
    <row r="10" spans="1:10" s="2" customFormat="1" ht="27" customHeight="1">
      <c r="A10" s="6" t="s">
        <v>163</v>
      </c>
      <c r="B10" s="7" t="s">
        <v>170</v>
      </c>
      <c r="C10" s="8">
        <v>84.4</v>
      </c>
      <c r="D10" s="9">
        <f t="shared" si="0"/>
        <v>33.76</v>
      </c>
      <c r="E10" s="10">
        <v>73.5</v>
      </c>
      <c r="F10" s="9">
        <f t="shared" si="1"/>
        <v>22.05</v>
      </c>
      <c r="G10" s="9">
        <v>81</v>
      </c>
      <c r="H10" s="9">
        <f t="shared" si="2"/>
        <v>24.3</v>
      </c>
      <c r="I10" s="9">
        <f t="shared" si="3"/>
        <v>80.11</v>
      </c>
      <c r="J10" s="21">
        <v>7</v>
      </c>
    </row>
    <row r="11" spans="1:10" s="2" customFormat="1" ht="27" customHeight="1">
      <c r="A11" s="6" t="s">
        <v>163</v>
      </c>
      <c r="B11" s="7" t="s">
        <v>171</v>
      </c>
      <c r="C11" s="8">
        <v>83.8</v>
      </c>
      <c r="D11" s="9">
        <f t="shared" si="0"/>
        <v>33.520000000000003</v>
      </c>
      <c r="E11" s="10">
        <v>85</v>
      </c>
      <c r="F11" s="9">
        <f t="shared" si="1"/>
        <v>25.5</v>
      </c>
      <c r="G11" s="9" t="s">
        <v>25</v>
      </c>
      <c r="H11" s="9"/>
      <c r="I11" s="9"/>
      <c r="J11" s="21"/>
    </row>
    <row r="12" spans="1:10" s="2" customFormat="1" ht="27" customHeight="1">
      <c r="A12" s="6" t="s">
        <v>163</v>
      </c>
      <c r="B12" s="7" t="s">
        <v>172</v>
      </c>
      <c r="C12" s="8">
        <v>86.3</v>
      </c>
      <c r="D12" s="9">
        <f t="shared" si="0"/>
        <v>34.520000000000003</v>
      </c>
      <c r="E12" s="10">
        <v>78</v>
      </c>
      <c r="F12" s="9">
        <f t="shared" si="1"/>
        <v>23.4</v>
      </c>
      <c r="G12" s="9" t="s">
        <v>25</v>
      </c>
      <c r="H12" s="9"/>
      <c r="I12" s="9"/>
      <c r="J12" s="21"/>
    </row>
  </sheetData>
  <mergeCells count="8">
    <mergeCell ref="A1:J1"/>
    <mergeCell ref="C2:D2"/>
    <mergeCell ref="E2:F2"/>
    <mergeCell ref="G2:H2"/>
    <mergeCell ref="A2:A3"/>
    <mergeCell ref="B2:B3"/>
    <mergeCell ref="I2:I3"/>
    <mergeCell ref="J2:J3"/>
  </mergeCells>
  <phoneticPr fontId="12" type="noConversion"/>
  <printOptions horizontalCentered="1"/>
  <pageMargins left="0.55069444444444404" right="0.55069444444444404" top="0.74791666666666701" bottom="0.55069444444444404" header="0.31458333333333299" footer="0.31458333333333299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29</vt:i4>
      </vt:variant>
    </vt:vector>
  </HeadingPairs>
  <TitlesOfParts>
    <vt:vector size="40" baseType="lpstr">
      <vt:lpstr>初中语文</vt:lpstr>
      <vt:lpstr>初中英语</vt:lpstr>
      <vt:lpstr>初中物理</vt:lpstr>
      <vt:lpstr>初中历史</vt:lpstr>
      <vt:lpstr>小学语文1</vt:lpstr>
      <vt:lpstr>小学语文2</vt:lpstr>
      <vt:lpstr>小学数学1</vt:lpstr>
      <vt:lpstr>小学数学2</vt:lpstr>
      <vt:lpstr>小学科学</vt:lpstr>
      <vt:lpstr>小学体育</vt:lpstr>
      <vt:lpstr>幼师 </vt:lpstr>
      <vt:lpstr>小学科学!Print_Area</vt:lpstr>
      <vt:lpstr>小学数学1!Print_Area</vt:lpstr>
      <vt:lpstr>小学数学2!Print_Area</vt:lpstr>
      <vt:lpstr>小学体育!Print_Area</vt:lpstr>
      <vt:lpstr>初中历史!Print_Titles</vt:lpstr>
      <vt:lpstr>初中物理!Print_Titles</vt:lpstr>
      <vt:lpstr>初中英语!Print_Titles</vt:lpstr>
      <vt:lpstr>初中语文!Print_Titles</vt:lpstr>
      <vt:lpstr>小学科学!Print_Titles</vt:lpstr>
      <vt:lpstr>小学数学1!Print_Titles</vt:lpstr>
      <vt:lpstr>小学数学2!Print_Titles</vt:lpstr>
      <vt:lpstr>小学体育!Print_Titles</vt:lpstr>
      <vt:lpstr>小学语文1!Print_Titles</vt:lpstr>
      <vt:lpstr>小学语文2!Print_Titles</vt:lpstr>
      <vt:lpstr>'幼师 '!Print_Titles</vt:lpstr>
      <vt:lpstr>初中物理!成绩</vt:lpstr>
      <vt:lpstr>小学科学!成绩</vt:lpstr>
      <vt:lpstr>小学数学1!成绩</vt:lpstr>
      <vt:lpstr>小学数学2!成绩</vt:lpstr>
      <vt:lpstr>小学体育!成绩</vt:lpstr>
      <vt:lpstr>小学语文1!成绩</vt:lpstr>
      <vt:lpstr>'幼师 '!成绩</vt:lpstr>
      <vt:lpstr>初中物理!岗位</vt:lpstr>
      <vt:lpstr>小学科学!岗位</vt:lpstr>
      <vt:lpstr>小学数学1!岗位</vt:lpstr>
      <vt:lpstr>小学数学2!岗位</vt:lpstr>
      <vt:lpstr>小学体育!岗位</vt:lpstr>
      <vt:lpstr>小学语文1!岗位</vt:lpstr>
      <vt:lpstr>'幼师 '!岗位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2020-07-18T10:19:00Z</cp:lastPrinted>
  <dcterms:created xsi:type="dcterms:W3CDTF">2006-09-16T00:00:00Z</dcterms:created>
  <dcterms:modified xsi:type="dcterms:W3CDTF">2021-06-06T12:09:05Z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