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48" windowWidth="19128" windowHeight="7248"/>
  </bookViews>
  <sheets>
    <sheet name="国编" sheetId="1" r:id="rId1"/>
    <sheet name="特岗" sheetId="3" r:id="rId2"/>
  </sheets>
  <definedNames>
    <definedName name="_xlnm.Print_Titles" localSheetId="0">国编!$3:$4</definedName>
    <definedName name="_xlnm.Print_Titles" localSheetId="1">特岗!$3:$4</definedName>
  </definedNames>
  <calcPr calcId="125725"/>
</workbook>
</file>

<file path=xl/calcChain.xml><?xml version="1.0" encoding="utf-8"?>
<calcChain xmlns="http://schemas.openxmlformats.org/spreadsheetml/2006/main">
  <c r="F36" i="3"/>
  <c r="I36" s="1"/>
  <c r="H36"/>
  <c r="F26" i="1"/>
  <c r="I26" s="1"/>
  <c r="H26"/>
  <c r="F29"/>
  <c r="H29"/>
  <c r="I29" s="1"/>
  <c r="F5"/>
  <c r="H5"/>
  <c r="I5"/>
  <c r="F113"/>
  <c r="I113" s="1"/>
  <c r="H113"/>
  <c r="F6"/>
  <c r="F20"/>
  <c r="I20" s="1"/>
  <c r="F21"/>
  <c r="F38" i="3"/>
  <c r="F37"/>
  <c r="F34"/>
  <c r="F35"/>
  <c r="F15"/>
  <c r="F14"/>
  <c r="F13"/>
  <c r="F79" i="1"/>
  <c r="F78"/>
  <c r="F80"/>
  <c r="F77"/>
  <c r="I77" s="1"/>
  <c r="F76"/>
  <c r="I76" s="1"/>
  <c r="F75"/>
  <c r="F73"/>
  <c r="F74"/>
  <c r="I74" s="1"/>
  <c r="F72"/>
  <c r="I72" s="1"/>
  <c r="F38"/>
  <c r="I38" s="1"/>
  <c r="F37"/>
  <c r="F22"/>
  <c r="I22" s="1"/>
  <c r="H6"/>
  <c r="I6" s="1"/>
  <c r="H15" i="3"/>
  <c r="H14"/>
  <c r="H13"/>
  <c r="H38"/>
  <c r="H37"/>
  <c r="H34"/>
  <c r="I34" s="1"/>
  <c r="H35"/>
  <c r="H79" i="1"/>
  <c r="H78"/>
  <c r="H80"/>
  <c r="H77"/>
  <c r="H76"/>
  <c r="H75"/>
  <c r="H73"/>
  <c r="H74"/>
  <c r="H72"/>
  <c r="H38"/>
  <c r="H37"/>
  <c r="I37" s="1"/>
  <c r="H22"/>
  <c r="H21"/>
  <c r="H20"/>
  <c r="F107"/>
  <c r="I107" s="1"/>
  <c r="H107"/>
  <c r="F99"/>
  <c r="H99"/>
  <c r="F100"/>
  <c r="I100" s="1"/>
  <c r="H100"/>
  <c r="F96"/>
  <c r="H96"/>
  <c r="F101"/>
  <c r="I101" s="1"/>
  <c r="H101"/>
  <c r="F104"/>
  <c r="H104"/>
  <c r="F95"/>
  <c r="I95" s="1"/>
  <c r="H95"/>
  <c r="F97"/>
  <c r="H97"/>
  <c r="F103"/>
  <c r="I103" s="1"/>
  <c r="H103"/>
  <c r="F108"/>
  <c r="H108"/>
  <c r="F102"/>
  <c r="I102" s="1"/>
  <c r="H102"/>
  <c r="F94"/>
  <c r="I94" s="1"/>
  <c r="H94"/>
  <c r="F110"/>
  <c r="I110" s="1"/>
  <c r="H110"/>
  <c r="F105"/>
  <c r="H105"/>
  <c r="F109"/>
  <c r="I109" s="1"/>
  <c r="H109"/>
  <c r="F98"/>
  <c r="H98"/>
  <c r="F111"/>
  <c r="I111" s="1"/>
  <c r="H111"/>
  <c r="H106"/>
  <c r="F106"/>
  <c r="F7"/>
  <c r="I7" s="1"/>
  <c r="H7"/>
  <c r="F8"/>
  <c r="H8"/>
  <c r="F9"/>
  <c r="I9" s="1"/>
  <c r="H9"/>
  <c r="F10"/>
  <c r="H10"/>
  <c r="F11"/>
  <c r="H11"/>
  <c r="F13"/>
  <c r="H13"/>
  <c r="F12"/>
  <c r="I12" s="1"/>
  <c r="H12"/>
  <c r="F14"/>
  <c r="H14"/>
  <c r="F15"/>
  <c r="I15" s="1"/>
  <c r="H15"/>
  <c r="F16"/>
  <c r="H16"/>
  <c r="F17"/>
  <c r="I17" s="1"/>
  <c r="H17"/>
  <c r="F18"/>
  <c r="H18"/>
  <c r="F19"/>
  <c r="I19" s="1"/>
  <c r="H19"/>
  <c r="F23"/>
  <c r="H23"/>
  <c r="F24"/>
  <c r="I24" s="1"/>
  <c r="H24"/>
  <c r="F25"/>
  <c r="I25" s="1"/>
  <c r="H25"/>
  <c r="F28"/>
  <c r="I28" s="1"/>
  <c r="H28"/>
  <c r="F27"/>
  <c r="I27" s="1"/>
  <c r="H27"/>
  <c r="F30"/>
  <c r="I30" s="1"/>
  <c r="H30"/>
  <c r="F31"/>
  <c r="H31"/>
  <c r="F33"/>
  <c r="I33" s="1"/>
  <c r="H33"/>
  <c r="F32"/>
  <c r="H32"/>
  <c r="F34"/>
  <c r="I34" s="1"/>
  <c r="H34"/>
  <c r="F35"/>
  <c r="H35"/>
  <c r="F36"/>
  <c r="I36" s="1"/>
  <c r="H36"/>
  <c r="F39"/>
  <c r="H39"/>
  <c r="F40"/>
  <c r="I40" s="1"/>
  <c r="H40"/>
  <c r="F42"/>
  <c r="H42"/>
  <c r="F41"/>
  <c r="I41" s="1"/>
  <c r="H41"/>
  <c r="F44"/>
  <c r="H44"/>
  <c r="F43"/>
  <c r="H43"/>
  <c r="F46"/>
  <c r="H46"/>
  <c r="F45"/>
  <c r="I45" s="1"/>
  <c r="H45"/>
  <c r="F50"/>
  <c r="I50" s="1"/>
  <c r="H50"/>
  <c r="F48"/>
  <c r="I48" s="1"/>
  <c r="H48"/>
  <c r="F51"/>
  <c r="H51"/>
  <c r="F49"/>
  <c r="I49" s="1"/>
  <c r="H49"/>
  <c r="F47"/>
  <c r="I47" s="1"/>
  <c r="H47"/>
  <c r="F53"/>
  <c r="I53" s="1"/>
  <c r="H53"/>
  <c r="F52"/>
  <c r="I52" s="1"/>
  <c r="H52"/>
  <c r="F54"/>
  <c r="H54"/>
  <c r="F59"/>
  <c r="I59" s="1"/>
  <c r="H59"/>
  <c r="F55"/>
  <c r="I55" s="1"/>
  <c r="H55"/>
  <c r="F56"/>
  <c r="H56"/>
  <c r="F57"/>
  <c r="I57" s="1"/>
  <c r="H57"/>
  <c r="F58"/>
  <c r="I58" s="1"/>
  <c r="H58"/>
  <c r="F61"/>
  <c r="I61" s="1"/>
  <c r="H61"/>
  <c r="F60"/>
  <c r="I60" s="1"/>
  <c r="H60"/>
  <c r="F62"/>
  <c r="I62" s="1"/>
  <c r="H62"/>
  <c r="F63"/>
  <c r="H63"/>
  <c r="F64"/>
  <c r="I64" s="1"/>
  <c r="H64"/>
  <c r="F65"/>
  <c r="H65"/>
  <c r="F66"/>
  <c r="I66" s="1"/>
  <c r="H66"/>
  <c r="F67"/>
  <c r="H67"/>
  <c r="F68"/>
  <c r="I68" s="1"/>
  <c r="H68"/>
  <c r="F69"/>
  <c r="I69" s="1"/>
  <c r="H69"/>
  <c r="F71"/>
  <c r="I71" s="1"/>
  <c r="H71"/>
  <c r="F70"/>
  <c r="H70"/>
  <c r="F82"/>
  <c r="I82" s="1"/>
  <c r="H82"/>
  <c r="F81"/>
  <c r="H81"/>
  <c r="F83"/>
  <c r="I83" s="1"/>
  <c r="H83"/>
  <c r="F84"/>
  <c r="H84"/>
  <c r="F85"/>
  <c r="I85" s="1"/>
  <c r="H85"/>
  <c r="F88"/>
  <c r="H88"/>
  <c r="F86"/>
  <c r="I86" s="1"/>
  <c r="H86"/>
  <c r="F87"/>
  <c r="H87"/>
  <c r="F90"/>
  <c r="I90" s="1"/>
  <c r="H90"/>
  <c r="F89"/>
  <c r="H89"/>
  <c r="F92"/>
  <c r="I92" s="1"/>
  <c r="H92"/>
  <c r="F91"/>
  <c r="I91" s="1"/>
  <c r="H91"/>
  <c r="F93"/>
  <c r="I93" s="1"/>
  <c r="H93"/>
  <c r="F112"/>
  <c r="H112"/>
  <c r="F10" i="3"/>
  <c r="I10" s="1"/>
  <c r="H10"/>
  <c r="F9"/>
  <c r="H9"/>
  <c r="F11"/>
  <c r="I11" s="1"/>
  <c r="H11"/>
  <c r="F6"/>
  <c r="H6"/>
  <c r="F5"/>
  <c r="I5" s="1"/>
  <c r="H5"/>
  <c r="F7"/>
  <c r="I7" s="1"/>
  <c r="H7"/>
  <c r="F23"/>
  <c r="I23" s="1"/>
  <c r="H23"/>
  <c r="F24"/>
  <c r="I24" s="1"/>
  <c r="H24"/>
  <c r="F25"/>
  <c r="I25" s="1"/>
  <c r="H25"/>
  <c r="F27"/>
  <c r="I27" s="1"/>
  <c r="H27"/>
  <c r="F29"/>
  <c r="I29" s="1"/>
  <c r="H29"/>
  <c r="F26"/>
  <c r="H26"/>
  <c r="F28"/>
  <c r="I28" s="1"/>
  <c r="H28"/>
  <c r="F30"/>
  <c r="I30" s="1"/>
  <c r="H30"/>
  <c r="F32"/>
  <c r="I32" s="1"/>
  <c r="H32"/>
  <c r="F31"/>
  <c r="I31" s="1"/>
  <c r="H31"/>
  <c r="F33"/>
  <c r="I33" s="1"/>
  <c r="H33"/>
  <c r="F16"/>
  <c r="I16" s="1"/>
  <c r="H16"/>
  <c r="F19"/>
  <c r="I19" s="1"/>
  <c r="H19"/>
  <c r="F21"/>
  <c r="H21"/>
  <c r="F17"/>
  <c r="I17" s="1"/>
  <c r="H17"/>
  <c r="F22"/>
  <c r="I22" s="1"/>
  <c r="H22"/>
  <c r="F20"/>
  <c r="H20"/>
  <c r="F18"/>
  <c r="I18" s="1"/>
  <c r="H18"/>
  <c r="F8"/>
  <c r="I8" s="1"/>
  <c r="H8"/>
  <c r="H12"/>
  <c r="F12"/>
  <c r="I112" i="1"/>
  <c r="I88"/>
  <c r="I67"/>
  <c r="I75"/>
  <c r="I8"/>
  <c r="I42"/>
  <c r="I21"/>
  <c r="I43"/>
  <c r="I35"/>
  <c r="I84"/>
  <c r="I39"/>
  <c r="I23"/>
  <c r="I108"/>
  <c r="I98"/>
  <c r="I65"/>
  <c r="I11"/>
  <c r="I105"/>
  <c r="I79"/>
  <c r="I32"/>
  <c r="I18"/>
  <c r="I97"/>
  <c r="I104"/>
  <c r="I96"/>
  <c r="I89"/>
  <c r="I81"/>
  <c r="I54"/>
  <c r="I44"/>
  <c r="I31"/>
  <c r="I13"/>
  <c r="I73"/>
  <c r="I80"/>
  <c r="I87"/>
  <c r="I51"/>
  <c r="I16"/>
  <c r="I14"/>
  <c r="I10"/>
  <c r="I99"/>
  <c r="I78"/>
  <c r="I70"/>
  <c r="I63"/>
  <c r="I56"/>
  <c r="I46"/>
  <c r="I35" i="3"/>
  <c r="I14"/>
  <c r="I15"/>
  <c r="I21"/>
  <c r="I37"/>
  <c r="I20"/>
  <c r="I26"/>
  <c r="I9"/>
  <c r="I38"/>
  <c r="I6"/>
  <c r="I106" i="1"/>
  <c r="I12" i="3" l="1"/>
  <c r="I13"/>
</calcChain>
</file>

<file path=xl/sharedStrings.xml><?xml version="1.0" encoding="utf-8"?>
<sst xmlns="http://schemas.openxmlformats.org/spreadsheetml/2006/main" count="592" uniqueCount="296">
  <si>
    <t>序号</t>
  </si>
  <si>
    <t>招聘单位</t>
  </si>
  <si>
    <t>学科</t>
  </si>
  <si>
    <t>姓名</t>
  </si>
  <si>
    <t>笔试成绩</t>
  </si>
  <si>
    <t>面试成绩</t>
  </si>
  <si>
    <t>总分</t>
  </si>
  <si>
    <t>备注</t>
  </si>
  <si>
    <t>原始分</t>
  </si>
  <si>
    <t>折算分</t>
  </si>
  <si>
    <t>余婷</t>
  </si>
  <si>
    <t>135.0</t>
  </si>
  <si>
    <t>119.0</t>
  </si>
  <si>
    <t>116.0</t>
  </si>
  <si>
    <t>李左娜</t>
  </si>
  <si>
    <t>90.5</t>
  </si>
  <si>
    <t>140.5</t>
  </si>
  <si>
    <t>121.0</t>
  </si>
  <si>
    <t>帅斯丹</t>
  </si>
  <si>
    <t>150.5</t>
  </si>
  <si>
    <t>戴蓉蓉</t>
  </si>
  <si>
    <t>146.5</t>
  </si>
  <si>
    <t>邓霞</t>
  </si>
  <si>
    <t>145.5</t>
  </si>
  <si>
    <t>李彦英</t>
  </si>
  <si>
    <t>143.0</t>
  </si>
  <si>
    <t>初中-数学</t>
  </si>
  <si>
    <t>罗亦浓</t>
  </si>
  <si>
    <t>147.0</t>
  </si>
  <si>
    <t>陈乐俞</t>
  </si>
  <si>
    <t>129.0</t>
  </si>
  <si>
    <t>刘天庆</t>
  </si>
  <si>
    <t>123.5</t>
  </si>
  <si>
    <t>闵姣</t>
  </si>
  <si>
    <t>155.5</t>
  </si>
  <si>
    <t>刘稣</t>
  </si>
  <si>
    <t>153.0</t>
  </si>
  <si>
    <t>初中-化学</t>
  </si>
  <si>
    <t>周桃</t>
  </si>
  <si>
    <t>137.5</t>
  </si>
  <si>
    <t>梁珊</t>
  </si>
  <si>
    <t>109.5</t>
  </si>
  <si>
    <t>初中-历史</t>
  </si>
  <si>
    <t>易潇</t>
  </si>
  <si>
    <t>149.0</t>
  </si>
  <si>
    <t>周文文</t>
  </si>
  <si>
    <t>110.0</t>
  </si>
  <si>
    <t>王隆晖</t>
  </si>
  <si>
    <t>112.0</t>
  </si>
  <si>
    <t>邓婷</t>
  </si>
  <si>
    <t>104.0</t>
  </si>
  <si>
    <t>宋紫芸</t>
  </si>
  <si>
    <t>林伟</t>
  </si>
  <si>
    <t>123.0</t>
  </si>
  <si>
    <t>郑迪</t>
  </si>
  <si>
    <t>高婷</t>
  </si>
  <si>
    <t>99.5</t>
  </si>
  <si>
    <t>冷娇</t>
  </si>
  <si>
    <t>154.5</t>
  </si>
  <si>
    <t>曹芳芳</t>
  </si>
  <si>
    <t>154.0</t>
  </si>
  <si>
    <t>肖仪</t>
  </si>
  <si>
    <t>122.5</t>
  </si>
  <si>
    <t>初中-地理</t>
  </si>
  <si>
    <t>帅珊珊</t>
  </si>
  <si>
    <t>139.5</t>
  </si>
  <si>
    <t>葛慧</t>
  </si>
  <si>
    <t>82.0</t>
  </si>
  <si>
    <t>78.0</t>
  </si>
  <si>
    <t>胡雅萍</t>
  </si>
  <si>
    <t>148.0</t>
  </si>
  <si>
    <t>盛月萍</t>
  </si>
  <si>
    <t>喻慧</t>
  </si>
  <si>
    <t>158.5</t>
  </si>
  <si>
    <t>徐利群</t>
  </si>
  <si>
    <t>151.0</t>
  </si>
  <si>
    <t>易思敏</t>
  </si>
  <si>
    <t>149.5</t>
  </si>
  <si>
    <t>姚倩</t>
  </si>
  <si>
    <t>147.5</t>
  </si>
  <si>
    <t>尤米雪</t>
  </si>
  <si>
    <t>141.5</t>
  </si>
  <si>
    <t>黄莉婷</t>
  </si>
  <si>
    <t>139.0</t>
  </si>
  <si>
    <t>蒋佳慧</t>
  </si>
  <si>
    <t>160.5</t>
  </si>
  <si>
    <t>余瑶</t>
  </si>
  <si>
    <t>159.5</t>
  </si>
  <si>
    <t>杨紫琴</t>
  </si>
  <si>
    <t>段璐璐</t>
  </si>
  <si>
    <t>157.5</t>
  </si>
  <si>
    <t>卢彩云</t>
  </si>
  <si>
    <t>柳慧珊</t>
  </si>
  <si>
    <t>吴睿</t>
  </si>
  <si>
    <t>153.5</t>
  </si>
  <si>
    <t>余甜芝</t>
  </si>
  <si>
    <t>152.5</t>
  </si>
  <si>
    <t>岳贤慧</t>
  </si>
  <si>
    <t>152.0</t>
  </si>
  <si>
    <t>高洁</t>
  </si>
  <si>
    <t>151.5</t>
  </si>
  <si>
    <t>刘世越</t>
  </si>
  <si>
    <t>刘思思</t>
  </si>
  <si>
    <t>陈淑琴</t>
  </si>
  <si>
    <t>145.0</t>
  </si>
  <si>
    <t>王雪昀</t>
  </si>
  <si>
    <t>163.5</t>
  </si>
  <si>
    <t>徐楚</t>
  </si>
  <si>
    <t>162.5</t>
  </si>
  <si>
    <t>黎梦霞</t>
  </si>
  <si>
    <t>156.5</t>
  </si>
  <si>
    <t>余京</t>
  </si>
  <si>
    <t>熊卉</t>
  </si>
  <si>
    <t>杨洁</t>
  </si>
  <si>
    <t>李丹</t>
  </si>
  <si>
    <t>143.5</t>
  </si>
  <si>
    <t>夏若兰</t>
  </si>
  <si>
    <t>169.0</t>
  </si>
  <si>
    <t>熊紫瑶</t>
  </si>
  <si>
    <t>168.5</t>
  </si>
  <si>
    <t>张玲</t>
  </si>
  <si>
    <t>165.0</t>
  </si>
  <si>
    <t>黎艳</t>
  </si>
  <si>
    <t>161.5</t>
  </si>
  <si>
    <t>陈娅雯</t>
  </si>
  <si>
    <t>161.0</t>
  </si>
  <si>
    <t>邓雅茹</t>
  </si>
  <si>
    <t>132.5</t>
  </si>
  <si>
    <t>111.0</t>
  </si>
  <si>
    <t>张文怡</t>
  </si>
  <si>
    <t>103.5</t>
  </si>
  <si>
    <t>陈超男</t>
  </si>
  <si>
    <t>梅意</t>
  </si>
  <si>
    <t>125.0</t>
  </si>
  <si>
    <t>叶丽华</t>
  </si>
  <si>
    <t>120.0</t>
  </si>
  <si>
    <t>胡红</t>
  </si>
  <si>
    <t>陈梦玲</t>
  </si>
  <si>
    <t>孙欣月</t>
  </si>
  <si>
    <t>翟依梵</t>
  </si>
  <si>
    <t>117.0</t>
  </si>
  <si>
    <t>陈洁</t>
  </si>
  <si>
    <t>宗顺丽</t>
  </si>
  <si>
    <t>148.5</t>
  </si>
  <si>
    <t>140.0</t>
  </si>
  <si>
    <t>詹丽娜</t>
  </si>
  <si>
    <t>梁梦琦</t>
  </si>
  <si>
    <t>156.0</t>
  </si>
  <si>
    <t>夏美娟</t>
  </si>
  <si>
    <t>150.0</t>
  </si>
  <si>
    <t>姜丽君</t>
  </si>
  <si>
    <t>孙可欣</t>
  </si>
  <si>
    <t>况蕾蕾</t>
  </si>
  <si>
    <t>武瑞文</t>
  </si>
  <si>
    <t>胡淑芳</t>
  </si>
  <si>
    <t>黄宇琴</t>
  </si>
  <si>
    <t>徐雯</t>
  </si>
  <si>
    <t>86.0</t>
  </si>
  <si>
    <t>黎子萍</t>
  </si>
  <si>
    <t>84.5</t>
  </si>
  <si>
    <t>喻雨菲</t>
  </si>
  <si>
    <t>84.0</t>
  </si>
  <si>
    <t>陈紫妍</t>
  </si>
  <si>
    <t>邹媚</t>
  </si>
  <si>
    <t>82.5</t>
  </si>
  <si>
    <t>吴迪</t>
  </si>
  <si>
    <t>雷媛</t>
  </si>
  <si>
    <t>谢楚芸</t>
  </si>
  <si>
    <t>刘若熙</t>
  </si>
  <si>
    <t>涂海伦</t>
  </si>
  <si>
    <t>81.0</t>
  </si>
  <si>
    <t>朱美婷</t>
  </si>
  <si>
    <t>80.0</t>
  </si>
  <si>
    <t>余奕雯</t>
  </si>
  <si>
    <t>王若琳</t>
  </si>
  <si>
    <t>付佳怡</t>
  </si>
  <si>
    <t>77.5</t>
  </si>
  <si>
    <t>76.0</t>
  </si>
  <si>
    <t>熊芳丽</t>
  </si>
  <si>
    <t>75.5</t>
  </si>
  <si>
    <t>况环</t>
  </si>
  <si>
    <t>71.5</t>
  </si>
  <si>
    <t>朱晓奕</t>
  </si>
  <si>
    <t>70.0</t>
  </si>
  <si>
    <t>邓雪婷</t>
  </si>
  <si>
    <t>万梦雪</t>
  </si>
  <si>
    <t>136.5</t>
  </si>
  <si>
    <t>英语</t>
  </si>
  <si>
    <t>音乐</t>
  </si>
  <si>
    <t>语文</t>
  </si>
  <si>
    <t>数学</t>
  </si>
  <si>
    <t>化学</t>
  </si>
  <si>
    <t>历史</t>
  </si>
  <si>
    <t>地理</t>
  </si>
  <si>
    <t>美术</t>
  </si>
  <si>
    <t>幼教</t>
  </si>
  <si>
    <t>信息</t>
  </si>
  <si>
    <t>思政</t>
  </si>
  <si>
    <t>体育</t>
  </si>
  <si>
    <t>冶城职校</t>
    <phoneticPr fontId="2" type="noConversion"/>
  </si>
  <si>
    <t>周欢欢</t>
  </si>
  <si>
    <t>107.5</t>
  </si>
  <si>
    <t>冷珊珊</t>
  </si>
  <si>
    <t>徐聪</t>
  </si>
  <si>
    <t>65.0</t>
  </si>
  <si>
    <t>92.0</t>
  </si>
  <si>
    <t>魏秋润</t>
  </si>
  <si>
    <t>128.0</t>
  </si>
  <si>
    <t>魏思阳</t>
  </si>
  <si>
    <t>熊文龙</t>
  </si>
  <si>
    <t>易琴晴</t>
  </si>
  <si>
    <t>熊玉婷</t>
  </si>
  <si>
    <t>初中-思政</t>
    <phoneticPr fontId="2" type="noConversion"/>
  </si>
  <si>
    <t>初中-体育</t>
    <phoneticPr fontId="2" type="noConversion"/>
  </si>
  <si>
    <t>樊丽娜</t>
  </si>
  <si>
    <t>李飘</t>
  </si>
  <si>
    <t>小学-信息</t>
    <phoneticPr fontId="2" type="noConversion"/>
  </si>
  <si>
    <t>小学-思政</t>
    <phoneticPr fontId="2" type="noConversion"/>
  </si>
  <si>
    <t>冶城职校</t>
    <phoneticPr fontId="2" type="noConversion"/>
  </si>
  <si>
    <t>城区初中</t>
    <phoneticPr fontId="2" type="noConversion"/>
  </si>
  <si>
    <t>农村初中</t>
    <phoneticPr fontId="2" type="noConversion"/>
  </si>
  <si>
    <t>城区小学</t>
    <phoneticPr fontId="2" type="noConversion"/>
  </si>
  <si>
    <t>农村小学</t>
    <phoneticPr fontId="2" type="noConversion"/>
  </si>
  <si>
    <t>公办幼儿园</t>
    <phoneticPr fontId="2" type="noConversion"/>
  </si>
  <si>
    <t>特教学校</t>
    <phoneticPr fontId="2" type="noConversion"/>
  </si>
  <si>
    <t>初中化学</t>
  </si>
  <si>
    <t>杨娟娟</t>
  </si>
  <si>
    <t>109</t>
  </si>
  <si>
    <t>初中美术</t>
  </si>
  <si>
    <t>刘春燕</t>
  </si>
  <si>
    <t>142.5</t>
  </si>
  <si>
    <t>初中英语</t>
  </si>
  <si>
    <t>余青茹</t>
  </si>
  <si>
    <t>熊家梅</t>
  </si>
  <si>
    <t>156</t>
  </si>
  <si>
    <t>145</t>
  </si>
  <si>
    <t>傅金花</t>
  </si>
  <si>
    <t>131</t>
  </si>
  <si>
    <t>初中语文</t>
  </si>
  <si>
    <t>李高燕</t>
  </si>
  <si>
    <t>涂小蕾</t>
  </si>
  <si>
    <t>熊滢萍</t>
  </si>
  <si>
    <t>124</t>
  </si>
  <si>
    <t>小学美术</t>
  </si>
  <si>
    <t>熊志梅</t>
  </si>
  <si>
    <t>147</t>
  </si>
  <si>
    <t>占琳</t>
  </si>
  <si>
    <t>小学数学</t>
  </si>
  <si>
    <t>卢霞</t>
  </si>
  <si>
    <t>157</t>
  </si>
  <si>
    <t>雷玉玲</t>
  </si>
  <si>
    <t>151</t>
  </si>
  <si>
    <t>魏斌</t>
  </si>
  <si>
    <t>刘蕾</t>
  </si>
  <si>
    <t>姚未希</t>
  </si>
  <si>
    <t>唐琴</t>
  </si>
  <si>
    <t>133</t>
  </si>
  <si>
    <t>李小凤</t>
  </si>
  <si>
    <t>熊羊坚</t>
  </si>
  <si>
    <t>91</t>
  </si>
  <si>
    <t>小学音乐</t>
  </si>
  <si>
    <t>小学英语</t>
  </si>
  <si>
    <t>温燕燕</t>
  </si>
  <si>
    <t>张平平</t>
  </si>
  <si>
    <t>159</t>
  </si>
  <si>
    <t>赖秋果</t>
  </si>
  <si>
    <t>刘雅萍</t>
  </si>
  <si>
    <t>小学语文</t>
  </si>
  <si>
    <t>陈玮玲</t>
  </si>
  <si>
    <t>梁天草</t>
  </si>
  <si>
    <t>龚颖</t>
  </si>
  <si>
    <t>150</t>
  </si>
  <si>
    <t>邱婷</t>
  </si>
  <si>
    <t>148</t>
  </si>
  <si>
    <t>温慧如</t>
  </si>
  <si>
    <t>刘琴</t>
  </si>
  <si>
    <t>熊丽</t>
  </si>
  <si>
    <t>小学体育</t>
    <phoneticPr fontId="9" type="noConversion"/>
  </si>
  <si>
    <t>王倩怡</t>
  </si>
  <si>
    <t>左敏航</t>
  </si>
  <si>
    <t>黄志娟</t>
  </si>
  <si>
    <t>陈也</t>
  </si>
  <si>
    <t>奉新-初中数学</t>
  </si>
  <si>
    <t>奉新-初中音乐</t>
  </si>
  <si>
    <t>奉新-小学音乐</t>
  </si>
  <si>
    <t>奉新-初中体育</t>
    <phoneticPr fontId="9" type="noConversion"/>
  </si>
  <si>
    <t>奉新县教体局</t>
    <phoneticPr fontId="9" type="noConversion"/>
  </si>
  <si>
    <t>体育</t>
    <phoneticPr fontId="2" type="noConversion"/>
  </si>
  <si>
    <t>特教学校</t>
    <phoneticPr fontId="2" type="noConversion"/>
  </si>
  <si>
    <t>刘媛媛</t>
    <phoneticPr fontId="2" type="noConversion"/>
  </si>
  <si>
    <t>语文(应)</t>
    <phoneticPr fontId="2" type="noConversion"/>
  </si>
  <si>
    <t>数学(应)</t>
    <phoneticPr fontId="2" type="noConversion"/>
  </si>
  <si>
    <t>英语(应)</t>
    <phoneticPr fontId="2" type="noConversion"/>
  </si>
  <si>
    <t>2021年奉新县中小学教师（国编）招聘体检名单</t>
    <phoneticPr fontId="2" type="noConversion"/>
  </si>
  <si>
    <t>农村初中</t>
    <phoneticPr fontId="2" type="noConversion"/>
  </si>
  <si>
    <t>2021年奉新县中小学教师（特岗）招聘体检名单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</si>
</sst>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2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3" applyFont="1" applyBorder="1" applyAlignment="1">
      <alignment vertical="center"/>
    </xf>
    <xf numFmtId="0" fontId="10" fillId="0" borderId="1" xfId="3" applyFont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49" fontId="11" fillId="0" borderId="2" xfId="0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</cellXfs>
  <cellStyles count="22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7" xfId="7"/>
    <cellStyle name="常规 18" xfId="8"/>
    <cellStyle name="常规 19" xfId="9"/>
    <cellStyle name="常规 2" xfId="10"/>
    <cellStyle name="常规 20" xfId="11"/>
    <cellStyle name="常规 21" xfId="12"/>
    <cellStyle name="常规 22" xfId="13"/>
    <cellStyle name="常规 23" xfId="14"/>
    <cellStyle name="常规 3" xfId="15"/>
    <cellStyle name="常规 4" xfId="16"/>
    <cellStyle name="常规 5" xfId="17"/>
    <cellStyle name="常规 6" xfId="18"/>
    <cellStyle name="常规 7" xfId="19"/>
    <cellStyle name="常规 8" xfId="20"/>
    <cellStyle name="常规 9" xfId="2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3"/>
  <sheetViews>
    <sheetView tabSelected="1" zoomScale="85" zoomScaleNormal="85" workbookViewId="0">
      <pane xSplit="4" ySplit="4" topLeftCell="E5" activePane="bottomRight" state="frozen"/>
      <selection activeCell="E2" sqref="E1:H1048576"/>
      <selection pane="topRight" activeCell="E2" sqref="E1:H1048576"/>
      <selection pane="bottomLeft" activeCell="E2" sqref="E1:H1048576"/>
      <selection pane="bottomRight" activeCell="L9" sqref="L9"/>
    </sheetView>
  </sheetViews>
  <sheetFormatPr defaultColWidth="9" defaultRowHeight="14.4"/>
  <cols>
    <col min="1" max="1" width="5" customWidth="1"/>
    <col min="2" max="2" width="11.33203125" customWidth="1"/>
    <col min="3" max="3" width="12" style="1" customWidth="1"/>
    <col min="4" max="4" width="9.33203125" customWidth="1"/>
    <col min="5" max="6" width="8" customWidth="1"/>
    <col min="7" max="7" width="8" style="6" customWidth="1"/>
    <col min="8" max="8" width="8" customWidth="1"/>
    <col min="9" max="9" width="8.77734375" customWidth="1"/>
    <col min="10" max="10" width="5.6640625" customWidth="1"/>
  </cols>
  <sheetData>
    <row r="1" spans="1:10" ht="28.5" customHeight="1">
      <c r="A1" s="20" t="s">
        <v>293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0.25" customHeight="1">
      <c r="I2" s="22">
        <v>44392</v>
      </c>
      <c r="J2" s="22"/>
    </row>
    <row r="3" spans="1:10" s="4" customFormat="1" ht="15.6" customHeight="1">
      <c r="A3" s="23" t="s">
        <v>0</v>
      </c>
      <c r="B3" s="23" t="s">
        <v>1</v>
      </c>
      <c r="C3" s="24" t="s">
        <v>2</v>
      </c>
      <c r="D3" s="23" t="s">
        <v>3</v>
      </c>
      <c r="E3" s="23" t="s">
        <v>4</v>
      </c>
      <c r="F3" s="23"/>
      <c r="G3" s="23" t="s">
        <v>5</v>
      </c>
      <c r="H3" s="23"/>
      <c r="I3" s="23" t="s">
        <v>6</v>
      </c>
      <c r="J3" s="23" t="s">
        <v>7</v>
      </c>
    </row>
    <row r="4" spans="1:10" s="4" customFormat="1" ht="15.6" customHeight="1">
      <c r="A4" s="23"/>
      <c r="B4" s="23"/>
      <c r="C4" s="24"/>
      <c r="D4" s="23"/>
      <c r="E4" s="5" t="s">
        <v>8</v>
      </c>
      <c r="F4" s="5" t="s">
        <v>9</v>
      </c>
      <c r="G4" s="7" t="s">
        <v>8</v>
      </c>
      <c r="H4" s="5" t="s">
        <v>9</v>
      </c>
      <c r="I4" s="23"/>
      <c r="J4" s="23"/>
    </row>
    <row r="5" spans="1:10" ht="19.2" customHeight="1">
      <c r="A5" s="2">
        <v>1</v>
      </c>
      <c r="B5" s="2" t="s">
        <v>199</v>
      </c>
      <c r="C5" s="2" t="s">
        <v>187</v>
      </c>
      <c r="D5" s="2" t="s">
        <v>10</v>
      </c>
      <c r="E5" s="8" t="s">
        <v>11</v>
      </c>
      <c r="F5" s="3">
        <f>E5/4</f>
        <v>33.75</v>
      </c>
      <c r="G5" s="3">
        <v>82.67</v>
      </c>
      <c r="H5" s="3">
        <f>G5/2</f>
        <v>41.335000000000001</v>
      </c>
      <c r="I5" s="3">
        <f>SUM(F5,H5)</f>
        <v>75.085000000000008</v>
      </c>
      <c r="J5" s="2"/>
    </row>
    <row r="6" spans="1:10" s="12" customFormat="1" ht="19.2" customHeight="1">
      <c r="A6" s="18">
        <v>2</v>
      </c>
      <c r="B6" s="18" t="s">
        <v>218</v>
      </c>
      <c r="C6" s="18" t="s">
        <v>188</v>
      </c>
      <c r="D6" s="18" t="s">
        <v>14</v>
      </c>
      <c r="E6" s="9" t="s">
        <v>15</v>
      </c>
      <c r="F6" s="3">
        <f>E6*0.2</f>
        <v>18.100000000000001</v>
      </c>
      <c r="G6" s="3">
        <v>72.33</v>
      </c>
      <c r="H6" s="3">
        <f>G6*0.6</f>
        <v>43.397999999999996</v>
      </c>
      <c r="I6" s="3">
        <f>SUM(F6,H6)</f>
        <v>61.497999999999998</v>
      </c>
      <c r="J6" s="18"/>
    </row>
    <row r="7" spans="1:10" s="12" customFormat="1" ht="19.2" customHeight="1">
      <c r="A7" s="2">
        <v>3</v>
      </c>
      <c r="B7" s="18" t="s">
        <v>219</v>
      </c>
      <c r="C7" s="18" t="s">
        <v>189</v>
      </c>
      <c r="D7" s="18" t="s">
        <v>18</v>
      </c>
      <c r="E7" s="9" t="s">
        <v>19</v>
      </c>
      <c r="F7" s="3">
        <f t="shared" ref="F7:F15" si="0">E7/4</f>
        <v>37.625</v>
      </c>
      <c r="G7" s="3">
        <v>82.5</v>
      </c>
      <c r="H7" s="3">
        <f t="shared" ref="H7:H15" si="1">G7/2</f>
        <v>41.25</v>
      </c>
      <c r="I7" s="3">
        <f t="shared" ref="I7:I15" si="2">SUM(F7,H7)</f>
        <v>78.875</v>
      </c>
      <c r="J7" s="18"/>
    </row>
    <row r="8" spans="1:10" s="12" customFormat="1" ht="19.2" customHeight="1">
      <c r="A8" s="18">
        <v>4</v>
      </c>
      <c r="B8" s="18" t="s">
        <v>219</v>
      </c>
      <c r="C8" s="18" t="s">
        <v>189</v>
      </c>
      <c r="D8" s="18" t="s">
        <v>20</v>
      </c>
      <c r="E8" s="9" t="s">
        <v>21</v>
      </c>
      <c r="F8" s="3">
        <f t="shared" si="0"/>
        <v>36.625</v>
      </c>
      <c r="G8" s="3">
        <v>83</v>
      </c>
      <c r="H8" s="3">
        <f t="shared" si="1"/>
        <v>41.5</v>
      </c>
      <c r="I8" s="3">
        <f t="shared" si="2"/>
        <v>78.125</v>
      </c>
      <c r="J8" s="18"/>
    </row>
    <row r="9" spans="1:10" s="12" customFormat="1" ht="19.2" customHeight="1">
      <c r="A9" s="2">
        <v>5</v>
      </c>
      <c r="B9" s="18" t="s">
        <v>219</v>
      </c>
      <c r="C9" s="18" t="s">
        <v>189</v>
      </c>
      <c r="D9" s="18" t="s">
        <v>22</v>
      </c>
      <c r="E9" s="9" t="s">
        <v>23</v>
      </c>
      <c r="F9" s="3">
        <f t="shared" si="0"/>
        <v>36.375</v>
      </c>
      <c r="G9" s="3">
        <v>82.75</v>
      </c>
      <c r="H9" s="3">
        <f t="shared" si="1"/>
        <v>41.375</v>
      </c>
      <c r="I9" s="3">
        <f t="shared" si="2"/>
        <v>77.75</v>
      </c>
      <c r="J9" s="18"/>
    </row>
    <row r="10" spans="1:10" s="12" customFormat="1" ht="19.2" customHeight="1">
      <c r="A10" s="18">
        <v>6</v>
      </c>
      <c r="B10" s="18" t="s">
        <v>219</v>
      </c>
      <c r="C10" s="18" t="s">
        <v>189</v>
      </c>
      <c r="D10" s="18" t="s">
        <v>24</v>
      </c>
      <c r="E10" s="9" t="s">
        <v>25</v>
      </c>
      <c r="F10" s="3">
        <f t="shared" si="0"/>
        <v>35.75</v>
      </c>
      <c r="G10" s="3">
        <v>83.5</v>
      </c>
      <c r="H10" s="3">
        <f t="shared" si="1"/>
        <v>41.75</v>
      </c>
      <c r="I10" s="3">
        <f t="shared" si="2"/>
        <v>77.5</v>
      </c>
      <c r="J10" s="18"/>
    </row>
    <row r="11" spans="1:10" s="12" customFormat="1" ht="19.2" customHeight="1">
      <c r="A11" s="2">
        <v>7</v>
      </c>
      <c r="B11" s="18" t="s">
        <v>219</v>
      </c>
      <c r="C11" s="18" t="s">
        <v>190</v>
      </c>
      <c r="D11" s="18" t="s">
        <v>27</v>
      </c>
      <c r="E11" s="9" t="s">
        <v>28</v>
      </c>
      <c r="F11" s="3">
        <f t="shared" si="0"/>
        <v>36.75</v>
      </c>
      <c r="G11" s="3">
        <v>86</v>
      </c>
      <c r="H11" s="3">
        <f t="shared" si="1"/>
        <v>43</v>
      </c>
      <c r="I11" s="3">
        <f t="shared" si="2"/>
        <v>79.75</v>
      </c>
      <c r="J11" s="18"/>
    </row>
    <row r="12" spans="1:10" s="12" customFormat="1" ht="19.2" customHeight="1">
      <c r="A12" s="18">
        <v>8</v>
      </c>
      <c r="B12" s="18" t="s">
        <v>219</v>
      </c>
      <c r="C12" s="18" t="s">
        <v>190</v>
      </c>
      <c r="D12" s="18" t="s">
        <v>31</v>
      </c>
      <c r="E12" s="9" t="s">
        <v>32</v>
      </c>
      <c r="F12" s="3">
        <f t="shared" si="0"/>
        <v>30.875</v>
      </c>
      <c r="G12" s="3">
        <v>86.33</v>
      </c>
      <c r="H12" s="3">
        <f t="shared" si="1"/>
        <v>43.164999999999999</v>
      </c>
      <c r="I12" s="3">
        <f t="shared" si="2"/>
        <v>74.039999999999992</v>
      </c>
      <c r="J12" s="18"/>
    </row>
    <row r="13" spans="1:10" s="12" customFormat="1" ht="19.2" customHeight="1">
      <c r="A13" s="2">
        <v>9</v>
      </c>
      <c r="B13" s="18" t="s">
        <v>219</v>
      </c>
      <c r="C13" s="18" t="s">
        <v>190</v>
      </c>
      <c r="D13" s="18" t="s">
        <v>29</v>
      </c>
      <c r="E13" s="9" t="s">
        <v>30</v>
      </c>
      <c r="F13" s="3">
        <f t="shared" si="0"/>
        <v>32.25</v>
      </c>
      <c r="G13" s="3">
        <v>83</v>
      </c>
      <c r="H13" s="3">
        <f t="shared" si="1"/>
        <v>41.5</v>
      </c>
      <c r="I13" s="3">
        <f t="shared" si="2"/>
        <v>73.75</v>
      </c>
      <c r="J13" s="18"/>
    </row>
    <row r="14" spans="1:10" s="12" customFormat="1" ht="19.2" customHeight="1">
      <c r="A14" s="18">
        <v>10</v>
      </c>
      <c r="B14" s="18" t="s">
        <v>219</v>
      </c>
      <c r="C14" s="18" t="s">
        <v>187</v>
      </c>
      <c r="D14" s="18" t="s">
        <v>33</v>
      </c>
      <c r="E14" s="9" t="s">
        <v>34</v>
      </c>
      <c r="F14" s="3">
        <f t="shared" si="0"/>
        <v>38.875</v>
      </c>
      <c r="G14" s="3">
        <v>86.67</v>
      </c>
      <c r="H14" s="3">
        <f t="shared" si="1"/>
        <v>43.335000000000001</v>
      </c>
      <c r="I14" s="3">
        <f t="shared" si="2"/>
        <v>82.210000000000008</v>
      </c>
      <c r="J14" s="18"/>
    </row>
    <row r="15" spans="1:10" s="12" customFormat="1" ht="19.2" customHeight="1">
      <c r="A15" s="2">
        <v>11</v>
      </c>
      <c r="B15" s="18" t="s">
        <v>219</v>
      </c>
      <c r="C15" s="18" t="s">
        <v>187</v>
      </c>
      <c r="D15" s="18" t="s">
        <v>35</v>
      </c>
      <c r="E15" s="9" t="s">
        <v>36</v>
      </c>
      <c r="F15" s="3">
        <f t="shared" si="0"/>
        <v>38.25</v>
      </c>
      <c r="G15" s="3">
        <v>84.67</v>
      </c>
      <c r="H15" s="3">
        <f t="shared" si="1"/>
        <v>42.335000000000001</v>
      </c>
      <c r="I15" s="3">
        <f t="shared" si="2"/>
        <v>80.585000000000008</v>
      </c>
      <c r="J15" s="18"/>
    </row>
    <row r="16" spans="1:10" s="12" customFormat="1" ht="19.2" customHeight="1">
      <c r="A16" s="18">
        <v>12</v>
      </c>
      <c r="B16" s="18" t="s">
        <v>219</v>
      </c>
      <c r="C16" s="18" t="s">
        <v>191</v>
      </c>
      <c r="D16" s="18" t="s">
        <v>38</v>
      </c>
      <c r="E16" s="9" t="s">
        <v>39</v>
      </c>
      <c r="F16" s="3">
        <f>E16/4</f>
        <v>34.375</v>
      </c>
      <c r="G16" s="3">
        <v>82.33</v>
      </c>
      <c r="H16" s="3">
        <f>G16/2</f>
        <v>41.164999999999999</v>
      </c>
      <c r="I16" s="3">
        <f t="shared" ref="I16:I26" si="3">SUM(F16,H16)</f>
        <v>75.539999999999992</v>
      </c>
      <c r="J16" s="18"/>
    </row>
    <row r="17" spans="1:10" s="12" customFormat="1" ht="19.2" customHeight="1">
      <c r="A17" s="2">
        <v>13</v>
      </c>
      <c r="B17" s="18" t="s">
        <v>219</v>
      </c>
      <c r="C17" s="18" t="s">
        <v>191</v>
      </c>
      <c r="D17" s="18" t="s">
        <v>40</v>
      </c>
      <c r="E17" s="9" t="s">
        <v>41</v>
      </c>
      <c r="F17" s="3">
        <f>E17/4</f>
        <v>27.375</v>
      </c>
      <c r="G17" s="3">
        <v>79.67</v>
      </c>
      <c r="H17" s="3">
        <f>G17/2</f>
        <v>39.835000000000001</v>
      </c>
      <c r="I17" s="3">
        <f t="shared" si="3"/>
        <v>67.210000000000008</v>
      </c>
      <c r="J17" s="18"/>
    </row>
    <row r="18" spans="1:10" s="12" customFormat="1" ht="19.2" customHeight="1">
      <c r="A18" s="18">
        <v>14</v>
      </c>
      <c r="B18" s="18" t="s">
        <v>219</v>
      </c>
      <c r="C18" s="18" t="s">
        <v>42</v>
      </c>
      <c r="D18" s="18" t="s">
        <v>202</v>
      </c>
      <c r="E18" s="9" t="s">
        <v>12</v>
      </c>
      <c r="F18" s="3">
        <f>E18/4</f>
        <v>29.75</v>
      </c>
      <c r="G18" s="3">
        <v>81</v>
      </c>
      <c r="H18" s="3">
        <f>G18/2</f>
        <v>40.5</v>
      </c>
      <c r="I18" s="3">
        <f t="shared" si="3"/>
        <v>70.25</v>
      </c>
      <c r="J18" s="18"/>
    </row>
    <row r="19" spans="1:10" s="12" customFormat="1" ht="19.2" customHeight="1">
      <c r="A19" s="2">
        <v>15</v>
      </c>
      <c r="B19" s="18" t="s">
        <v>219</v>
      </c>
      <c r="C19" s="18" t="s">
        <v>63</v>
      </c>
      <c r="D19" s="18" t="s">
        <v>200</v>
      </c>
      <c r="E19" s="9" t="s">
        <v>201</v>
      </c>
      <c r="F19" s="3">
        <f>E19/4</f>
        <v>26.875</v>
      </c>
      <c r="G19" s="3">
        <v>82.5</v>
      </c>
      <c r="H19" s="3">
        <f>G19/2</f>
        <v>41.25</v>
      </c>
      <c r="I19" s="3">
        <f t="shared" si="3"/>
        <v>68.125</v>
      </c>
      <c r="J19" s="18"/>
    </row>
    <row r="20" spans="1:10" s="12" customFormat="1" ht="19.2" customHeight="1">
      <c r="A20" s="18">
        <v>16</v>
      </c>
      <c r="B20" s="18" t="s">
        <v>219</v>
      </c>
      <c r="C20" s="18" t="s">
        <v>188</v>
      </c>
      <c r="D20" s="18" t="s">
        <v>203</v>
      </c>
      <c r="E20" s="9" t="s">
        <v>204</v>
      </c>
      <c r="F20" s="3">
        <f>E20*0.2</f>
        <v>13</v>
      </c>
      <c r="G20" s="3">
        <v>90</v>
      </c>
      <c r="H20" s="3">
        <f>G20*0.6</f>
        <v>54</v>
      </c>
      <c r="I20" s="3">
        <f t="shared" si="3"/>
        <v>67</v>
      </c>
      <c r="J20" s="18"/>
    </row>
    <row r="21" spans="1:10" s="12" customFormat="1" ht="19.2" customHeight="1">
      <c r="A21" s="2">
        <v>17</v>
      </c>
      <c r="B21" s="18" t="s">
        <v>219</v>
      </c>
      <c r="C21" s="18" t="s">
        <v>198</v>
      </c>
      <c r="D21" s="18" t="s">
        <v>43</v>
      </c>
      <c r="E21" s="9" t="s">
        <v>44</v>
      </c>
      <c r="F21" s="3">
        <f>E21*0.2</f>
        <v>29.8</v>
      </c>
      <c r="G21" s="3">
        <v>83</v>
      </c>
      <c r="H21" s="3">
        <f>G21*0.6</f>
        <v>49.8</v>
      </c>
      <c r="I21" s="3">
        <f t="shared" si="3"/>
        <v>79.599999999999994</v>
      </c>
      <c r="J21" s="18"/>
    </row>
    <row r="22" spans="1:10" s="12" customFormat="1" ht="19.2" customHeight="1">
      <c r="A22" s="18">
        <v>18</v>
      </c>
      <c r="B22" s="18" t="s">
        <v>219</v>
      </c>
      <c r="C22" s="18" t="s">
        <v>198</v>
      </c>
      <c r="D22" s="18" t="s">
        <v>45</v>
      </c>
      <c r="E22" s="9" t="s">
        <v>46</v>
      </c>
      <c r="F22" s="3">
        <f>E22*0.2</f>
        <v>22</v>
      </c>
      <c r="G22" s="3">
        <v>84.33</v>
      </c>
      <c r="H22" s="3">
        <f>G22*0.6</f>
        <v>50.597999999999999</v>
      </c>
      <c r="I22" s="3">
        <f t="shared" si="3"/>
        <v>72.597999999999999</v>
      </c>
      <c r="J22" s="18"/>
    </row>
    <row r="23" spans="1:10" s="12" customFormat="1" ht="19.2" customHeight="1">
      <c r="A23" s="2">
        <v>19</v>
      </c>
      <c r="B23" s="18" t="s">
        <v>220</v>
      </c>
      <c r="C23" s="18" t="s">
        <v>212</v>
      </c>
      <c r="D23" s="18" t="s">
        <v>211</v>
      </c>
      <c r="E23" s="9" t="s">
        <v>144</v>
      </c>
      <c r="F23" s="3">
        <f>E23/4</f>
        <v>35</v>
      </c>
      <c r="G23" s="3">
        <v>81.25</v>
      </c>
      <c r="H23" s="3">
        <f>G23/2</f>
        <v>40.625</v>
      </c>
      <c r="I23" s="3">
        <f t="shared" si="3"/>
        <v>75.625</v>
      </c>
      <c r="J23" s="18"/>
    </row>
    <row r="24" spans="1:10" s="12" customFormat="1" ht="19.2" customHeight="1">
      <c r="A24" s="18">
        <v>20</v>
      </c>
      <c r="B24" s="18" t="s">
        <v>220</v>
      </c>
      <c r="C24" s="18" t="s">
        <v>189</v>
      </c>
      <c r="D24" s="18" t="s">
        <v>47</v>
      </c>
      <c r="E24" s="9" t="s">
        <v>48</v>
      </c>
      <c r="F24" s="3">
        <f>E24/4</f>
        <v>28</v>
      </c>
      <c r="G24" s="3">
        <v>84</v>
      </c>
      <c r="H24" s="3">
        <f>G24/2</f>
        <v>42</v>
      </c>
      <c r="I24" s="3">
        <f t="shared" si="3"/>
        <v>70</v>
      </c>
      <c r="J24" s="18"/>
    </row>
    <row r="25" spans="1:10" s="12" customFormat="1" ht="19.2" customHeight="1">
      <c r="A25" s="2">
        <v>21</v>
      </c>
      <c r="B25" s="18" t="s">
        <v>220</v>
      </c>
      <c r="C25" s="18" t="s">
        <v>189</v>
      </c>
      <c r="D25" s="18" t="s">
        <v>49</v>
      </c>
      <c r="E25" s="9" t="s">
        <v>50</v>
      </c>
      <c r="F25" s="3">
        <f>E25/4</f>
        <v>26</v>
      </c>
      <c r="G25" s="19">
        <v>80.25</v>
      </c>
      <c r="H25" s="3">
        <f>G25/2</f>
        <v>40.125</v>
      </c>
      <c r="I25" s="3">
        <f t="shared" si="3"/>
        <v>66.125</v>
      </c>
      <c r="J25" s="18"/>
    </row>
    <row r="26" spans="1:10" s="12" customFormat="1" ht="19.2" customHeight="1">
      <c r="A26" s="18">
        <v>22</v>
      </c>
      <c r="B26" s="17" t="s">
        <v>294</v>
      </c>
      <c r="C26" s="17" t="s">
        <v>189</v>
      </c>
      <c r="D26" s="17" t="s">
        <v>51</v>
      </c>
      <c r="E26" s="15" t="s">
        <v>50</v>
      </c>
      <c r="F26" s="16">
        <f>E26/4</f>
        <v>26</v>
      </c>
      <c r="G26" s="16">
        <v>79.25</v>
      </c>
      <c r="H26" s="16">
        <f>G26/2</f>
        <v>39.625</v>
      </c>
      <c r="I26" s="16">
        <f t="shared" si="3"/>
        <v>65.625</v>
      </c>
      <c r="J26" s="17"/>
    </row>
    <row r="27" spans="1:10" s="12" customFormat="1" ht="19.2" customHeight="1">
      <c r="A27" s="2">
        <v>23</v>
      </c>
      <c r="B27" s="18" t="s">
        <v>220</v>
      </c>
      <c r="C27" s="18" t="s">
        <v>190</v>
      </c>
      <c r="D27" s="18" t="s">
        <v>54</v>
      </c>
      <c r="E27" s="9" t="s">
        <v>17</v>
      </c>
      <c r="F27" s="3">
        <f t="shared" ref="F27:F33" si="4">E27/4</f>
        <v>30.25</v>
      </c>
      <c r="G27" s="3">
        <v>84.33</v>
      </c>
      <c r="H27" s="3">
        <f t="shared" ref="H27:H33" si="5">G27/2</f>
        <v>42.164999999999999</v>
      </c>
      <c r="I27" s="3">
        <f t="shared" ref="I27:I33" si="6">SUM(F27,H27)</f>
        <v>72.414999999999992</v>
      </c>
      <c r="J27" s="18"/>
    </row>
    <row r="28" spans="1:10" s="12" customFormat="1" ht="19.2" customHeight="1">
      <c r="A28" s="18">
        <v>24</v>
      </c>
      <c r="B28" s="18" t="s">
        <v>220</v>
      </c>
      <c r="C28" s="18" t="s">
        <v>190</v>
      </c>
      <c r="D28" s="18" t="s">
        <v>52</v>
      </c>
      <c r="E28" s="9" t="s">
        <v>53</v>
      </c>
      <c r="F28" s="3">
        <f t="shared" si="4"/>
        <v>30.75</v>
      </c>
      <c r="G28" s="3">
        <v>83</v>
      </c>
      <c r="H28" s="3">
        <f t="shared" si="5"/>
        <v>41.5</v>
      </c>
      <c r="I28" s="3">
        <f t="shared" si="6"/>
        <v>72.25</v>
      </c>
      <c r="J28" s="18"/>
    </row>
    <row r="29" spans="1:10" s="12" customFormat="1" ht="19.2" customHeight="1">
      <c r="A29" s="2">
        <v>25</v>
      </c>
      <c r="B29" s="17" t="s">
        <v>220</v>
      </c>
      <c r="C29" s="17" t="s">
        <v>26</v>
      </c>
      <c r="D29" s="17" t="s">
        <v>55</v>
      </c>
      <c r="E29" s="15" t="s">
        <v>48</v>
      </c>
      <c r="F29" s="16">
        <f t="shared" si="4"/>
        <v>28</v>
      </c>
      <c r="G29" s="16">
        <v>85.67</v>
      </c>
      <c r="H29" s="16">
        <f t="shared" si="5"/>
        <v>42.835000000000001</v>
      </c>
      <c r="I29" s="16">
        <f t="shared" si="6"/>
        <v>70.835000000000008</v>
      </c>
      <c r="J29" s="17"/>
    </row>
    <row r="30" spans="1:10" s="12" customFormat="1" ht="19.2" customHeight="1">
      <c r="A30" s="18">
        <v>26</v>
      </c>
      <c r="B30" s="18" t="s">
        <v>220</v>
      </c>
      <c r="C30" s="18" t="s">
        <v>187</v>
      </c>
      <c r="D30" s="18" t="s">
        <v>57</v>
      </c>
      <c r="E30" s="9" t="s">
        <v>58</v>
      </c>
      <c r="F30" s="3">
        <f t="shared" si="4"/>
        <v>38.625</v>
      </c>
      <c r="G30" s="3">
        <v>88.33</v>
      </c>
      <c r="H30" s="3">
        <f t="shared" si="5"/>
        <v>44.164999999999999</v>
      </c>
      <c r="I30" s="3">
        <f t="shared" si="6"/>
        <v>82.789999999999992</v>
      </c>
      <c r="J30" s="18"/>
    </row>
    <row r="31" spans="1:10" s="12" customFormat="1" ht="19.2" customHeight="1">
      <c r="A31" s="2">
        <v>27</v>
      </c>
      <c r="B31" s="18" t="s">
        <v>220</v>
      </c>
      <c r="C31" s="18" t="s">
        <v>187</v>
      </c>
      <c r="D31" s="18" t="s">
        <v>59</v>
      </c>
      <c r="E31" s="9" t="s">
        <v>60</v>
      </c>
      <c r="F31" s="3">
        <f t="shared" si="4"/>
        <v>38.5</v>
      </c>
      <c r="G31" s="3">
        <v>83.67</v>
      </c>
      <c r="H31" s="3">
        <f t="shared" si="5"/>
        <v>41.835000000000001</v>
      </c>
      <c r="I31" s="3">
        <f t="shared" si="6"/>
        <v>80.335000000000008</v>
      </c>
      <c r="J31" s="18"/>
    </row>
    <row r="32" spans="1:10" s="12" customFormat="1" ht="19.2" customHeight="1">
      <c r="A32" s="18">
        <v>28</v>
      </c>
      <c r="B32" s="18" t="s">
        <v>220</v>
      </c>
      <c r="C32" s="18" t="s">
        <v>37</v>
      </c>
      <c r="D32" s="18" t="s">
        <v>208</v>
      </c>
      <c r="E32" s="9" t="s">
        <v>207</v>
      </c>
      <c r="F32" s="3">
        <f t="shared" si="4"/>
        <v>32</v>
      </c>
      <c r="G32" s="3">
        <v>84.67</v>
      </c>
      <c r="H32" s="3">
        <f t="shared" si="5"/>
        <v>42.335000000000001</v>
      </c>
      <c r="I32" s="3">
        <f t="shared" si="6"/>
        <v>74.335000000000008</v>
      </c>
      <c r="J32" s="18"/>
    </row>
    <row r="33" spans="1:10" s="12" customFormat="1" ht="19.2" customHeight="1">
      <c r="A33" s="2">
        <v>29</v>
      </c>
      <c r="B33" s="18" t="s">
        <v>220</v>
      </c>
      <c r="C33" s="18" t="s">
        <v>37</v>
      </c>
      <c r="D33" s="18" t="s">
        <v>209</v>
      </c>
      <c r="E33" s="9" t="s">
        <v>13</v>
      </c>
      <c r="F33" s="3">
        <f t="shared" si="4"/>
        <v>29</v>
      </c>
      <c r="G33" s="3">
        <v>83.33</v>
      </c>
      <c r="H33" s="3">
        <f t="shared" si="5"/>
        <v>41.664999999999999</v>
      </c>
      <c r="I33" s="3">
        <f t="shared" si="6"/>
        <v>70.664999999999992</v>
      </c>
      <c r="J33" s="18"/>
    </row>
    <row r="34" spans="1:10" s="12" customFormat="1" ht="19.2" customHeight="1">
      <c r="A34" s="18">
        <v>30</v>
      </c>
      <c r="B34" s="18" t="s">
        <v>220</v>
      </c>
      <c r="C34" s="18" t="s">
        <v>192</v>
      </c>
      <c r="D34" s="18" t="s">
        <v>61</v>
      </c>
      <c r="E34" s="9" t="s">
        <v>62</v>
      </c>
      <c r="F34" s="3">
        <f>E34/4</f>
        <v>30.625</v>
      </c>
      <c r="G34" s="3">
        <v>78.25</v>
      </c>
      <c r="H34" s="3">
        <f>G34/2</f>
        <v>39.125</v>
      </c>
      <c r="I34" s="3">
        <f>SUM(F34,H34)</f>
        <v>69.75</v>
      </c>
      <c r="J34" s="18"/>
    </row>
    <row r="35" spans="1:10" s="12" customFormat="1" ht="19.2" customHeight="1">
      <c r="A35" s="2">
        <v>31</v>
      </c>
      <c r="B35" s="18" t="s">
        <v>220</v>
      </c>
      <c r="C35" s="18" t="s">
        <v>193</v>
      </c>
      <c r="D35" s="18" t="s">
        <v>64</v>
      </c>
      <c r="E35" s="9" t="s">
        <v>65</v>
      </c>
      <c r="F35" s="3">
        <f>E35/4</f>
        <v>34.875</v>
      </c>
      <c r="G35" s="3">
        <v>85.25</v>
      </c>
      <c r="H35" s="3">
        <f>G35/2</f>
        <v>42.625</v>
      </c>
      <c r="I35" s="3">
        <f>SUM(F35,H35)</f>
        <v>77.5</v>
      </c>
      <c r="J35" s="18"/>
    </row>
    <row r="36" spans="1:10" s="12" customFormat="1" ht="19.2" customHeight="1">
      <c r="A36" s="18">
        <v>32</v>
      </c>
      <c r="B36" s="18" t="s">
        <v>220</v>
      </c>
      <c r="C36" s="18" t="s">
        <v>63</v>
      </c>
      <c r="D36" s="18" t="s">
        <v>210</v>
      </c>
      <c r="E36" s="9" t="s">
        <v>140</v>
      </c>
      <c r="F36" s="3">
        <f>E36/4</f>
        <v>29.25</v>
      </c>
      <c r="G36" s="3">
        <v>75.5</v>
      </c>
      <c r="H36" s="3">
        <f>G36/2</f>
        <v>37.75</v>
      </c>
      <c r="I36" s="3">
        <f>SUM(F36,H36)</f>
        <v>67</v>
      </c>
      <c r="J36" s="18"/>
    </row>
    <row r="37" spans="1:10" s="12" customFormat="1" ht="19.2" customHeight="1">
      <c r="A37" s="2">
        <v>33</v>
      </c>
      <c r="B37" s="18" t="s">
        <v>220</v>
      </c>
      <c r="C37" s="18" t="s">
        <v>188</v>
      </c>
      <c r="D37" s="18" t="s">
        <v>66</v>
      </c>
      <c r="E37" s="9" t="s">
        <v>67</v>
      </c>
      <c r="F37" s="3">
        <f>E37*0.2</f>
        <v>16.400000000000002</v>
      </c>
      <c r="G37" s="3">
        <v>81.33</v>
      </c>
      <c r="H37" s="3">
        <f>G37*0.6</f>
        <v>48.797999999999995</v>
      </c>
      <c r="I37" s="3">
        <f>SUM(F37,H37)</f>
        <v>65.197999999999993</v>
      </c>
      <c r="J37" s="18"/>
    </row>
    <row r="38" spans="1:10" s="12" customFormat="1" ht="19.2" customHeight="1">
      <c r="A38" s="18">
        <v>34</v>
      </c>
      <c r="B38" s="18" t="s">
        <v>220</v>
      </c>
      <c r="C38" s="18" t="s">
        <v>213</v>
      </c>
      <c r="D38" s="18" t="s">
        <v>206</v>
      </c>
      <c r="E38" s="9" t="s">
        <v>205</v>
      </c>
      <c r="F38" s="3">
        <f>E38*0.2</f>
        <v>18.400000000000002</v>
      </c>
      <c r="G38" s="3">
        <v>82.67</v>
      </c>
      <c r="H38" s="3">
        <f>G38*0.6</f>
        <v>49.601999999999997</v>
      </c>
      <c r="I38" s="3">
        <f t="shared" ref="I38:I51" si="7">SUM(F38,H38)</f>
        <v>68.001999999999995</v>
      </c>
      <c r="J38" s="18"/>
    </row>
    <row r="39" spans="1:10" s="12" customFormat="1" ht="20.399999999999999" customHeight="1">
      <c r="A39" s="2">
        <v>35</v>
      </c>
      <c r="B39" s="18" t="s">
        <v>221</v>
      </c>
      <c r="C39" s="18" t="s">
        <v>197</v>
      </c>
      <c r="D39" s="18" t="s">
        <v>69</v>
      </c>
      <c r="E39" s="9" t="s">
        <v>70</v>
      </c>
      <c r="F39" s="3">
        <f t="shared" ref="F39:F51" si="8">E39/4</f>
        <v>37</v>
      </c>
      <c r="G39" s="3">
        <v>84.5</v>
      </c>
      <c r="H39" s="3">
        <f t="shared" ref="H39:H51" si="9">G39/2</f>
        <v>42.25</v>
      </c>
      <c r="I39" s="3">
        <f t="shared" si="7"/>
        <v>79.25</v>
      </c>
      <c r="J39" s="18"/>
    </row>
    <row r="40" spans="1:10" s="12" customFormat="1" ht="20.399999999999999" customHeight="1">
      <c r="A40" s="18">
        <v>36</v>
      </c>
      <c r="B40" s="18" t="s">
        <v>221</v>
      </c>
      <c r="C40" s="18" t="s">
        <v>197</v>
      </c>
      <c r="D40" s="18" t="s">
        <v>71</v>
      </c>
      <c r="E40" s="9" t="s">
        <v>16</v>
      </c>
      <c r="F40" s="3">
        <f t="shared" si="8"/>
        <v>35.125</v>
      </c>
      <c r="G40" s="3">
        <v>84.5</v>
      </c>
      <c r="H40" s="3">
        <f t="shared" si="9"/>
        <v>42.25</v>
      </c>
      <c r="I40" s="3">
        <f t="shared" si="7"/>
        <v>77.375</v>
      </c>
      <c r="J40" s="18"/>
    </row>
    <row r="41" spans="1:10" s="12" customFormat="1" ht="18.600000000000001" customHeight="1">
      <c r="A41" s="2">
        <v>37</v>
      </c>
      <c r="B41" s="18" t="s">
        <v>221</v>
      </c>
      <c r="C41" s="18" t="s">
        <v>290</v>
      </c>
      <c r="D41" s="18" t="s">
        <v>74</v>
      </c>
      <c r="E41" s="9" t="s">
        <v>75</v>
      </c>
      <c r="F41" s="3">
        <f t="shared" si="8"/>
        <v>37.75</v>
      </c>
      <c r="G41" s="3">
        <v>84.67</v>
      </c>
      <c r="H41" s="3">
        <f t="shared" si="9"/>
        <v>42.335000000000001</v>
      </c>
      <c r="I41" s="3">
        <f t="shared" si="7"/>
        <v>80.085000000000008</v>
      </c>
      <c r="J41" s="18"/>
    </row>
    <row r="42" spans="1:10" s="12" customFormat="1" ht="18.600000000000001" customHeight="1">
      <c r="A42" s="18">
        <v>38</v>
      </c>
      <c r="B42" s="18" t="s">
        <v>221</v>
      </c>
      <c r="C42" s="18" t="s">
        <v>290</v>
      </c>
      <c r="D42" s="18" t="s">
        <v>72</v>
      </c>
      <c r="E42" s="9" t="s">
        <v>73</v>
      </c>
      <c r="F42" s="3">
        <f t="shared" si="8"/>
        <v>39.625</v>
      </c>
      <c r="G42" s="3">
        <v>80.33</v>
      </c>
      <c r="H42" s="3">
        <f t="shared" si="9"/>
        <v>40.164999999999999</v>
      </c>
      <c r="I42" s="3">
        <f t="shared" si="7"/>
        <v>79.789999999999992</v>
      </c>
      <c r="J42" s="18"/>
    </row>
    <row r="43" spans="1:10" s="12" customFormat="1" ht="18.600000000000001" customHeight="1">
      <c r="A43" s="2">
        <v>39</v>
      </c>
      <c r="B43" s="18" t="s">
        <v>221</v>
      </c>
      <c r="C43" s="18" t="s">
        <v>290</v>
      </c>
      <c r="D43" s="18" t="s">
        <v>78</v>
      </c>
      <c r="E43" s="9" t="s">
        <v>79</v>
      </c>
      <c r="F43" s="3">
        <f t="shared" si="8"/>
        <v>36.875</v>
      </c>
      <c r="G43" s="3">
        <v>85</v>
      </c>
      <c r="H43" s="3">
        <f t="shared" si="9"/>
        <v>42.5</v>
      </c>
      <c r="I43" s="3">
        <f t="shared" si="7"/>
        <v>79.375</v>
      </c>
      <c r="J43" s="18"/>
    </row>
    <row r="44" spans="1:10" s="12" customFormat="1" ht="18.600000000000001" customHeight="1">
      <c r="A44" s="18">
        <v>40</v>
      </c>
      <c r="B44" s="18" t="s">
        <v>221</v>
      </c>
      <c r="C44" s="18" t="s">
        <v>290</v>
      </c>
      <c r="D44" s="18" t="s">
        <v>76</v>
      </c>
      <c r="E44" s="9" t="s">
        <v>77</v>
      </c>
      <c r="F44" s="3">
        <f t="shared" si="8"/>
        <v>37.375</v>
      </c>
      <c r="G44" s="3">
        <v>83.67</v>
      </c>
      <c r="H44" s="3">
        <f t="shared" si="9"/>
        <v>41.835000000000001</v>
      </c>
      <c r="I44" s="3">
        <f t="shared" si="7"/>
        <v>79.210000000000008</v>
      </c>
      <c r="J44" s="18"/>
    </row>
    <row r="45" spans="1:10" s="12" customFormat="1" ht="18.600000000000001" customHeight="1">
      <c r="A45" s="2">
        <v>41</v>
      </c>
      <c r="B45" s="18" t="s">
        <v>221</v>
      </c>
      <c r="C45" s="18" t="s">
        <v>290</v>
      </c>
      <c r="D45" s="18" t="s">
        <v>82</v>
      </c>
      <c r="E45" s="9" t="s">
        <v>16</v>
      </c>
      <c r="F45" s="3">
        <f t="shared" si="8"/>
        <v>35.125</v>
      </c>
      <c r="G45" s="3">
        <v>86.67</v>
      </c>
      <c r="H45" s="3">
        <f t="shared" si="9"/>
        <v>43.335000000000001</v>
      </c>
      <c r="I45" s="3">
        <f t="shared" si="7"/>
        <v>78.460000000000008</v>
      </c>
      <c r="J45" s="18"/>
    </row>
    <row r="46" spans="1:10" s="12" customFormat="1" ht="18.600000000000001" customHeight="1">
      <c r="A46" s="18">
        <v>42</v>
      </c>
      <c r="B46" s="18" t="s">
        <v>221</v>
      </c>
      <c r="C46" s="18" t="s">
        <v>290</v>
      </c>
      <c r="D46" s="18" t="s">
        <v>80</v>
      </c>
      <c r="E46" s="9" t="s">
        <v>81</v>
      </c>
      <c r="F46" s="3">
        <f t="shared" si="8"/>
        <v>35.375</v>
      </c>
      <c r="G46" s="3">
        <v>82.67</v>
      </c>
      <c r="H46" s="3">
        <f t="shared" si="9"/>
        <v>41.335000000000001</v>
      </c>
      <c r="I46" s="3">
        <f t="shared" si="7"/>
        <v>76.710000000000008</v>
      </c>
      <c r="J46" s="18"/>
    </row>
    <row r="47" spans="1:10" s="12" customFormat="1" ht="18.600000000000001" customHeight="1">
      <c r="A47" s="2">
        <v>43</v>
      </c>
      <c r="B47" s="18" t="s">
        <v>221</v>
      </c>
      <c r="C47" s="18" t="s">
        <v>189</v>
      </c>
      <c r="D47" s="18" t="s">
        <v>91</v>
      </c>
      <c r="E47" s="9" t="s">
        <v>90</v>
      </c>
      <c r="F47" s="3">
        <f t="shared" si="8"/>
        <v>39.375</v>
      </c>
      <c r="G47" s="3">
        <v>86</v>
      </c>
      <c r="H47" s="3">
        <f t="shared" si="9"/>
        <v>43</v>
      </c>
      <c r="I47" s="3">
        <f t="shared" si="7"/>
        <v>82.375</v>
      </c>
      <c r="J47" s="18"/>
    </row>
    <row r="48" spans="1:10" s="12" customFormat="1" ht="18.600000000000001" customHeight="1">
      <c r="A48" s="18">
        <v>44</v>
      </c>
      <c r="B48" s="18" t="s">
        <v>221</v>
      </c>
      <c r="C48" s="18" t="s">
        <v>189</v>
      </c>
      <c r="D48" s="18" t="s">
        <v>86</v>
      </c>
      <c r="E48" s="9" t="s">
        <v>87</v>
      </c>
      <c r="F48" s="3">
        <f t="shared" si="8"/>
        <v>39.875</v>
      </c>
      <c r="G48" s="3">
        <v>84</v>
      </c>
      <c r="H48" s="3">
        <f t="shared" si="9"/>
        <v>42</v>
      </c>
      <c r="I48" s="3">
        <f t="shared" si="7"/>
        <v>81.875</v>
      </c>
      <c r="J48" s="18"/>
    </row>
    <row r="49" spans="1:10" s="12" customFormat="1" ht="18.600000000000001" customHeight="1">
      <c r="A49" s="2">
        <v>45</v>
      </c>
      <c r="B49" s="18" t="s">
        <v>221</v>
      </c>
      <c r="C49" s="18" t="s">
        <v>189</v>
      </c>
      <c r="D49" s="18" t="s">
        <v>89</v>
      </c>
      <c r="E49" s="9" t="s">
        <v>73</v>
      </c>
      <c r="F49" s="3">
        <f t="shared" si="8"/>
        <v>39.625</v>
      </c>
      <c r="G49" s="3">
        <v>83.33</v>
      </c>
      <c r="H49" s="3">
        <f t="shared" si="9"/>
        <v>41.664999999999999</v>
      </c>
      <c r="I49" s="3">
        <f t="shared" si="7"/>
        <v>81.289999999999992</v>
      </c>
      <c r="J49" s="18"/>
    </row>
    <row r="50" spans="1:10" s="12" customFormat="1" ht="18.600000000000001" customHeight="1">
      <c r="A50" s="18">
        <v>46</v>
      </c>
      <c r="B50" s="18" t="s">
        <v>221</v>
      </c>
      <c r="C50" s="18" t="s">
        <v>189</v>
      </c>
      <c r="D50" s="18" t="s">
        <v>84</v>
      </c>
      <c r="E50" s="9" t="s">
        <v>85</v>
      </c>
      <c r="F50" s="3">
        <f t="shared" si="8"/>
        <v>40.125</v>
      </c>
      <c r="G50" s="3">
        <v>81</v>
      </c>
      <c r="H50" s="3">
        <f t="shared" si="9"/>
        <v>40.5</v>
      </c>
      <c r="I50" s="3">
        <f t="shared" si="7"/>
        <v>80.625</v>
      </c>
      <c r="J50" s="18"/>
    </row>
    <row r="51" spans="1:10" s="12" customFormat="1" ht="18.600000000000001" customHeight="1">
      <c r="A51" s="2">
        <v>47</v>
      </c>
      <c r="B51" s="18" t="s">
        <v>221</v>
      </c>
      <c r="C51" s="18" t="s">
        <v>189</v>
      </c>
      <c r="D51" s="18" t="s">
        <v>88</v>
      </c>
      <c r="E51" s="9" t="s">
        <v>73</v>
      </c>
      <c r="F51" s="3">
        <f t="shared" si="8"/>
        <v>39.625</v>
      </c>
      <c r="G51" s="3">
        <v>82</v>
      </c>
      <c r="H51" s="3">
        <f t="shared" si="9"/>
        <v>41</v>
      </c>
      <c r="I51" s="3">
        <f t="shared" si="7"/>
        <v>80.625</v>
      </c>
      <c r="J51" s="18"/>
    </row>
    <row r="52" spans="1:10" s="12" customFormat="1" ht="18.600000000000001" customHeight="1">
      <c r="A52" s="18">
        <v>48</v>
      </c>
      <c r="B52" s="18" t="s">
        <v>221</v>
      </c>
      <c r="C52" s="18" t="s">
        <v>189</v>
      </c>
      <c r="D52" s="18" t="s">
        <v>93</v>
      </c>
      <c r="E52" s="9" t="s">
        <v>94</v>
      </c>
      <c r="F52" s="3">
        <f>E52/4</f>
        <v>38.375</v>
      </c>
      <c r="G52" s="3">
        <v>83.33</v>
      </c>
      <c r="H52" s="3">
        <f>G52/2</f>
        <v>41.664999999999999</v>
      </c>
      <c r="I52" s="3">
        <f>SUM(F52,H52)</f>
        <v>80.039999999999992</v>
      </c>
      <c r="J52" s="18"/>
    </row>
    <row r="53" spans="1:10" s="12" customFormat="1" ht="18.600000000000001" customHeight="1">
      <c r="A53" s="2">
        <v>49</v>
      </c>
      <c r="B53" s="18" t="s">
        <v>221</v>
      </c>
      <c r="C53" s="18" t="s">
        <v>189</v>
      </c>
      <c r="D53" s="18" t="s">
        <v>92</v>
      </c>
      <c r="E53" s="9" t="s">
        <v>34</v>
      </c>
      <c r="F53" s="3">
        <f>E53/4</f>
        <v>38.875</v>
      </c>
      <c r="G53" s="3">
        <v>82.33</v>
      </c>
      <c r="H53" s="3">
        <f>G53/2</f>
        <v>41.164999999999999</v>
      </c>
      <c r="I53" s="3">
        <f>SUM(F53,H53)</f>
        <v>80.039999999999992</v>
      </c>
      <c r="J53" s="18"/>
    </row>
    <row r="54" spans="1:10" s="12" customFormat="1" ht="18.600000000000001" customHeight="1">
      <c r="A54" s="18">
        <v>50</v>
      </c>
      <c r="B54" s="18" t="s">
        <v>221</v>
      </c>
      <c r="C54" s="18" t="s">
        <v>291</v>
      </c>
      <c r="D54" s="18" t="s">
        <v>95</v>
      </c>
      <c r="E54" s="9" t="s">
        <v>96</v>
      </c>
      <c r="F54" s="3">
        <f t="shared" ref="F54:F66" si="10">E54/4</f>
        <v>38.125</v>
      </c>
      <c r="G54" s="3">
        <v>84.67</v>
      </c>
      <c r="H54" s="3">
        <f t="shared" ref="H54:H66" si="11">G54/2</f>
        <v>42.335000000000001</v>
      </c>
      <c r="I54" s="3">
        <f t="shared" ref="I54:I65" si="12">SUM(F54,H54)</f>
        <v>80.460000000000008</v>
      </c>
      <c r="J54" s="18"/>
    </row>
    <row r="55" spans="1:10" s="12" customFormat="1" ht="18.600000000000001" customHeight="1">
      <c r="A55" s="2">
        <v>51</v>
      </c>
      <c r="B55" s="18" t="s">
        <v>221</v>
      </c>
      <c r="C55" s="18" t="s">
        <v>291</v>
      </c>
      <c r="D55" s="18" t="s">
        <v>99</v>
      </c>
      <c r="E55" s="9" t="s">
        <v>100</v>
      </c>
      <c r="F55" s="3">
        <f t="shared" si="10"/>
        <v>37.875</v>
      </c>
      <c r="G55" s="3">
        <v>84.33</v>
      </c>
      <c r="H55" s="3">
        <f t="shared" si="11"/>
        <v>42.164999999999999</v>
      </c>
      <c r="I55" s="3">
        <f t="shared" si="12"/>
        <v>80.039999999999992</v>
      </c>
      <c r="J55" s="18"/>
    </row>
    <row r="56" spans="1:10" s="12" customFormat="1" ht="18.600000000000001" customHeight="1">
      <c r="A56" s="18">
        <v>52</v>
      </c>
      <c r="B56" s="18" t="s">
        <v>221</v>
      </c>
      <c r="C56" s="18" t="s">
        <v>291</v>
      </c>
      <c r="D56" s="18" t="s">
        <v>101</v>
      </c>
      <c r="E56" s="9" t="s">
        <v>75</v>
      </c>
      <c r="F56" s="3">
        <f t="shared" si="10"/>
        <v>37.75</v>
      </c>
      <c r="G56" s="3">
        <v>83.67</v>
      </c>
      <c r="H56" s="3">
        <f t="shared" si="11"/>
        <v>41.835000000000001</v>
      </c>
      <c r="I56" s="3">
        <f t="shared" si="12"/>
        <v>79.585000000000008</v>
      </c>
      <c r="J56" s="18"/>
    </row>
    <row r="57" spans="1:10" s="12" customFormat="1" ht="18.600000000000001" customHeight="1">
      <c r="A57" s="2">
        <v>53</v>
      </c>
      <c r="B57" s="18" t="s">
        <v>221</v>
      </c>
      <c r="C57" s="18" t="s">
        <v>291</v>
      </c>
      <c r="D57" s="18" t="s">
        <v>102</v>
      </c>
      <c r="E57" s="9" t="s">
        <v>44</v>
      </c>
      <c r="F57" s="3">
        <f t="shared" si="10"/>
        <v>37.25</v>
      </c>
      <c r="G57" s="3">
        <v>84.67</v>
      </c>
      <c r="H57" s="3">
        <f t="shared" si="11"/>
        <v>42.335000000000001</v>
      </c>
      <c r="I57" s="3">
        <f t="shared" si="12"/>
        <v>79.585000000000008</v>
      </c>
      <c r="J57" s="18"/>
    </row>
    <row r="58" spans="1:10" s="12" customFormat="1" ht="18.600000000000001" customHeight="1">
      <c r="A58" s="18">
        <v>54</v>
      </c>
      <c r="B58" s="18" t="s">
        <v>221</v>
      </c>
      <c r="C58" s="18" t="s">
        <v>291</v>
      </c>
      <c r="D58" s="18" t="s">
        <v>103</v>
      </c>
      <c r="E58" s="9" t="s">
        <v>70</v>
      </c>
      <c r="F58" s="3">
        <f t="shared" si="10"/>
        <v>37</v>
      </c>
      <c r="G58" s="3">
        <v>83.67</v>
      </c>
      <c r="H58" s="3">
        <f t="shared" si="11"/>
        <v>41.835000000000001</v>
      </c>
      <c r="I58" s="3">
        <f t="shared" si="12"/>
        <v>78.835000000000008</v>
      </c>
      <c r="J58" s="18"/>
    </row>
    <row r="59" spans="1:10" s="12" customFormat="1" ht="18.600000000000001" customHeight="1">
      <c r="A59" s="2">
        <v>55</v>
      </c>
      <c r="B59" s="18" t="s">
        <v>221</v>
      </c>
      <c r="C59" s="18" t="s">
        <v>291</v>
      </c>
      <c r="D59" s="18" t="s">
        <v>97</v>
      </c>
      <c r="E59" s="9" t="s">
        <v>98</v>
      </c>
      <c r="F59" s="3">
        <f t="shared" si="10"/>
        <v>38</v>
      </c>
      <c r="G59" s="3">
        <v>81.33</v>
      </c>
      <c r="H59" s="3">
        <f t="shared" si="11"/>
        <v>40.664999999999999</v>
      </c>
      <c r="I59" s="3">
        <f t="shared" si="12"/>
        <v>78.664999999999992</v>
      </c>
      <c r="J59" s="18"/>
    </row>
    <row r="60" spans="1:10" s="12" customFormat="1" ht="18.600000000000001" customHeight="1">
      <c r="A60" s="18">
        <v>56</v>
      </c>
      <c r="B60" s="18" t="s">
        <v>221</v>
      </c>
      <c r="C60" s="18" t="s">
        <v>190</v>
      </c>
      <c r="D60" s="18" t="s">
        <v>107</v>
      </c>
      <c r="E60" s="9" t="s">
        <v>108</v>
      </c>
      <c r="F60" s="3">
        <f t="shared" si="10"/>
        <v>40.625</v>
      </c>
      <c r="G60" s="3">
        <v>83.33</v>
      </c>
      <c r="H60" s="3">
        <f t="shared" si="11"/>
        <v>41.664999999999999</v>
      </c>
      <c r="I60" s="3">
        <f t="shared" si="12"/>
        <v>82.289999999999992</v>
      </c>
      <c r="J60" s="18"/>
    </row>
    <row r="61" spans="1:10" s="12" customFormat="1" ht="18.600000000000001" customHeight="1">
      <c r="A61" s="2">
        <v>57</v>
      </c>
      <c r="B61" s="18" t="s">
        <v>221</v>
      </c>
      <c r="C61" s="18" t="s">
        <v>190</v>
      </c>
      <c r="D61" s="18" t="s">
        <v>105</v>
      </c>
      <c r="E61" s="9" t="s">
        <v>106</v>
      </c>
      <c r="F61" s="3">
        <f t="shared" si="10"/>
        <v>40.875</v>
      </c>
      <c r="G61" s="3">
        <v>81.67</v>
      </c>
      <c r="H61" s="3">
        <f t="shared" si="11"/>
        <v>40.835000000000001</v>
      </c>
      <c r="I61" s="3">
        <f t="shared" si="12"/>
        <v>81.710000000000008</v>
      </c>
      <c r="J61" s="18"/>
    </row>
    <row r="62" spans="1:10" s="12" customFormat="1" ht="18.600000000000001" customHeight="1">
      <c r="A62" s="18">
        <v>58</v>
      </c>
      <c r="B62" s="18" t="s">
        <v>221</v>
      </c>
      <c r="C62" s="18" t="s">
        <v>190</v>
      </c>
      <c r="D62" s="18" t="s">
        <v>109</v>
      </c>
      <c r="E62" s="9" t="s">
        <v>110</v>
      </c>
      <c r="F62" s="3">
        <f t="shared" si="10"/>
        <v>39.125</v>
      </c>
      <c r="G62" s="3">
        <v>83.67</v>
      </c>
      <c r="H62" s="3">
        <f t="shared" si="11"/>
        <v>41.835000000000001</v>
      </c>
      <c r="I62" s="3">
        <f t="shared" si="12"/>
        <v>80.960000000000008</v>
      </c>
      <c r="J62" s="18"/>
    </row>
    <row r="63" spans="1:10" s="12" customFormat="1" ht="18.600000000000001" customHeight="1">
      <c r="A63" s="2">
        <v>59</v>
      </c>
      <c r="B63" s="18" t="s">
        <v>221</v>
      </c>
      <c r="C63" s="18" t="s">
        <v>190</v>
      </c>
      <c r="D63" s="18" t="s">
        <v>111</v>
      </c>
      <c r="E63" s="9" t="s">
        <v>94</v>
      </c>
      <c r="F63" s="3">
        <f t="shared" si="10"/>
        <v>38.375</v>
      </c>
      <c r="G63" s="3">
        <v>84</v>
      </c>
      <c r="H63" s="3">
        <f t="shared" si="11"/>
        <v>42</v>
      </c>
      <c r="I63" s="3">
        <f t="shared" si="12"/>
        <v>80.375</v>
      </c>
      <c r="J63" s="18"/>
    </row>
    <row r="64" spans="1:10" s="12" customFormat="1" ht="18.600000000000001" customHeight="1">
      <c r="A64" s="18">
        <v>60</v>
      </c>
      <c r="B64" s="18" t="s">
        <v>221</v>
      </c>
      <c r="C64" s="18" t="s">
        <v>190</v>
      </c>
      <c r="D64" s="18" t="s">
        <v>112</v>
      </c>
      <c r="E64" s="9" t="s">
        <v>100</v>
      </c>
      <c r="F64" s="3">
        <f t="shared" si="10"/>
        <v>37.875</v>
      </c>
      <c r="G64" s="3">
        <v>83.33</v>
      </c>
      <c r="H64" s="3">
        <f t="shared" si="11"/>
        <v>41.664999999999999</v>
      </c>
      <c r="I64" s="3">
        <f t="shared" si="12"/>
        <v>79.539999999999992</v>
      </c>
      <c r="J64" s="18"/>
    </row>
    <row r="65" spans="1:10" s="12" customFormat="1" ht="18.600000000000001" customHeight="1">
      <c r="A65" s="2">
        <v>61</v>
      </c>
      <c r="B65" s="18" t="s">
        <v>221</v>
      </c>
      <c r="C65" s="18" t="s">
        <v>190</v>
      </c>
      <c r="D65" s="18" t="s">
        <v>113</v>
      </c>
      <c r="E65" s="9" t="s">
        <v>100</v>
      </c>
      <c r="F65" s="3">
        <f t="shared" si="10"/>
        <v>37.875</v>
      </c>
      <c r="G65" s="3">
        <v>81.67</v>
      </c>
      <c r="H65" s="3">
        <f t="shared" si="11"/>
        <v>40.835000000000001</v>
      </c>
      <c r="I65" s="3">
        <f t="shared" si="12"/>
        <v>78.710000000000008</v>
      </c>
      <c r="J65" s="18"/>
    </row>
    <row r="66" spans="1:10" s="12" customFormat="1" ht="18.600000000000001" customHeight="1">
      <c r="A66" s="18">
        <v>62</v>
      </c>
      <c r="B66" s="18" t="s">
        <v>221</v>
      </c>
      <c r="C66" s="18" t="s">
        <v>190</v>
      </c>
      <c r="D66" s="18" t="s">
        <v>114</v>
      </c>
      <c r="E66" s="9" t="s">
        <v>44</v>
      </c>
      <c r="F66" s="3">
        <f t="shared" si="10"/>
        <v>37.25</v>
      </c>
      <c r="G66" s="3">
        <v>82.67</v>
      </c>
      <c r="H66" s="3">
        <f t="shared" si="11"/>
        <v>41.335000000000001</v>
      </c>
      <c r="I66" s="3">
        <f t="shared" ref="I66:I75" si="13">SUM(F66,H66)</f>
        <v>78.585000000000008</v>
      </c>
      <c r="J66" s="18"/>
    </row>
    <row r="67" spans="1:10" s="12" customFormat="1" ht="18.600000000000001" customHeight="1">
      <c r="A67" s="2">
        <v>63</v>
      </c>
      <c r="B67" s="18" t="s">
        <v>221</v>
      </c>
      <c r="C67" s="18" t="s">
        <v>292</v>
      </c>
      <c r="D67" s="18" t="s">
        <v>116</v>
      </c>
      <c r="E67" s="9" t="s">
        <v>117</v>
      </c>
      <c r="F67" s="3">
        <f>E67/4</f>
        <v>42.25</v>
      </c>
      <c r="G67" s="3">
        <v>84.67</v>
      </c>
      <c r="H67" s="3">
        <f>G67/2</f>
        <v>42.335000000000001</v>
      </c>
      <c r="I67" s="3">
        <f t="shared" si="13"/>
        <v>84.585000000000008</v>
      </c>
      <c r="J67" s="18"/>
    </row>
    <row r="68" spans="1:10" s="12" customFormat="1" ht="18.600000000000001" customHeight="1">
      <c r="A68" s="18">
        <v>64</v>
      </c>
      <c r="B68" s="18" t="s">
        <v>221</v>
      </c>
      <c r="C68" s="18" t="s">
        <v>292</v>
      </c>
      <c r="D68" s="18" t="s">
        <v>118</v>
      </c>
      <c r="E68" s="9" t="s">
        <v>119</v>
      </c>
      <c r="F68" s="3">
        <f>E68/4</f>
        <v>42.125</v>
      </c>
      <c r="G68" s="3">
        <v>83</v>
      </c>
      <c r="H68" s="3">
        <f>G68/2</f>
        <v>41.5</v>
      </c>
      <c r="I68" s="3">
        <f t="shared" si="13"/>
        <v>83.625</v>
      </c>
      <c r="J68" s="18"/>
    </row>
    <row r="69" spans="1:10" s="12" customFormat="1" ht="18.600000000000001" customHeight="1">
      <c r="A69" s="2">
        <v>65</v>
      </c>
      <c r="B69" s="18" t="s">
        <v>221</v>
      </c>
      <c r="C69" s="18" t="s">
        <v>187</v>
      </c>
      <c r="D69" s="18" t="s">
        <v>120</v>
      </c>
      <c r="E69" s="9" t="s">
        <v>121</v>
      </c>
      <c r="F69" s="3">
        <f>E69/4</f>
        <v>41.25</v>
      </c>
      <c r="G69" s="3">
        <v>85.33</v>
      </c>
      <c r="H69" s="3">
        <f>G69/2</f>
        <v>42.664999999999999</v>
      </c>
      <c r="I69" s="3">
        <f t="shared" si="13"/>
        <v>83.914999999999992</v>
      </c>
      <c r="J69" s="18"/>
    </row>
    <row r="70" spans="1:10" s="12" customFormat="1" ht="18.600000000000001" customHeight="1">
      <c r="A70" s="18">
        <v>66</v>
      </c>
      <c r="B70" s="18" t="s">
        <v>221</v>
      </c>
      <c r="C70" s="18" t="s">
        <v>187</v>
      </c>
      <c r="D70" s="18" t="s">
        <v>124</v>
      </c>
      <c r="E70" s="9" t="s">
        <v>125</v>
      </c>
      <c r="F70" s="3">
        <f>E70/4</f>
        <v>40.25</v>
      </c>
      <c r="G70" s="3">
        <v>86.67</v>
      </c>
      <c r="H70" s="3">
        <f>G70/2</f>
        <v>43.335000000000001</v>
      </c>
      <c r="I70" s="3">
        <f t="shared" si="13"/>
        <v>83.585000000000008</v>
      </c>
      <c r="J70" s="18"/>
    </row>
    <row r="71" spans="1:10" s="12" customFormat="1" ht="18.600000000000001" customHeight="1">
      <c r="A71" s="2">
        <v>67</v>
      </c>
      <c r="B71" s="18" t="s">
        <v>221</v>
      </c>
      <c r="C71" s="18" t="s">
        <v>187</v>
      </c>
      <c r="D71" s="18" t="s">
        <v>122</v>
      </c>
      <c r="E71" s="9" t="s">
        <v>123</v>
      </c>
      <c r="F71" s="3">
        <f>E71/4</f>
        <v>40.375</v>
      </c>
      <c r="G71" s="3">
        <v>85.33</v>
      </c>
      <c r="H71" s="3">
        <f>G71/2</f>
        <v>42.664999999999999</v>
      </c>
      <c r="I71" s="3">
        <f t="shared" si="13"/>
        <v>83.039999999999992</v>
      </c>
      <c r="J71" s="18"/>
    </row>
    <row r="72" spans="1:10" s="12" customFormat="1" ht="18.600000000000001" customHeight="1">
      <c r="A72" s="18">
        <v>68</v>
      </c>
      <c r="B72" s="18" t="s">
        <v>221</v>
      </c>
      <c r="C72" s="18" t="s">
        <v>188</v>
      </c>
      <c r="D72" s="18" t="s">
        <v>126</v>
      </c>
      <c r="E72" s="9" t="s">
        <v>127</v>
      </c>
      <c r="F72" s="3">
        <f t="shared" ref="F72:F80" si="14">E72*0.2</f>
        <v>26.5</v>
      </c>
      <c r="G72" s="3">
        <v>83.67</v>
      </c>
      <c r="H72" s="3">
        <f t="shared" ref="H72:H80" si="15">G72*0.6</f>
        <v>50.201999999999998</v>
      </c>
      <c r="I72" s="3">
        <f t="shared" si="13"/>
        <v>76.701999999999998</v>
      </c>
      <c r="J72" s="18"/>
    </row>
    <row r="73" spans="1:10" s="12" customFormat="1" ht="18.600000000000001" customHeight="1">
      <c r="A73" s="2">
        <v>69</v>
      </c>
      <c r="B73" s="18" t="s">
        <v>221</v>
      </c>
      <c r="C73" s="18" t="s">
        <v>188</v>
      </c>
      <c r="D73" s="18" t="s">
        <v>131</v>
      </c>
      <c r="E73" s="9" t="s">
        <v>56</v>
      </c>
      <c r="F73" s="3">
        <f t="shared" si="14"/>
        <v>19.900000000000002</v>
      </c>
      <c r="G73" s="3">
        <v>83</v>
      </c>
      <c r="H73" s="3">
        <f t="shared" si="15"/>
        <v>49.8</v>
      </c>
      <c r="I73" s="3">
        <f t="shared" si="13"/>
        <v>69.7</v>
      </c>
      <c r="J73" s="18"/>
    </row>
    <row r="74" spans="1:10" s="12" customFormat="1" ht="18.600000000000001" customHeight="1">
      <c r="A74" s="18">
        <v>70</v>
      </c>
      <c r="B74" s="18" t="s">
        <v>221</v>
      </c>
      <c r="C74" s="18" t="s">
        <v>188</v>
      </c>
      <c r="D74" s="18" t="s">
        <v>129</v>
      </c>
      <c r="E74" s="9" t="s">
        <v>130</v>
      </c>
      <c r="F74" s="3">
        <f t="shared" si="14"/>
        <v>20.700000000000003</v>
      </c>
      <c r="G74" s="3">
        <v>80.33</v>
      </c>
      <c r="H74" s="3">
        <f t="shared" si="15"/>
        <v>48.198</v>
      </c>
      <c r="I74" s="3">
        <f t="shared" si="13"/>
        <v>68.897999999999996</v>
      </c>
      <c r="J74" s="18"/>
    </row>
    <row r="75" spans="1:10" s="12" customFormat="1" ht="18.600000000000001" customHeight="1">
      <c r="A75" s="2">
        <v>71</v>
      </c>
      <c r="B75" s="18" t="s">
        <v>221</v>
      </c>
      <c r="C75" s="18" t="s">
        <v>198</v>
      </c>
      <c r="D75" s="18" t="s">
        <v>132</v>
      </c>
      <c r="E75" s="9" t="s">
        <v>133</v>
      </c>
      <c r="F75" s="3">
        <f t="shared" si="14"/>
        <v>25</v>
      </c>
      <c r="G75" s="3">
        <v>87</v>
      </c>
      <c r="H75" s="3">
        <f t="shared" si="15"/>
        <v>52.199999999999996</v>
      </c>
      <c r="I75" s="3">
        <f t="shared" si="13"/>
        <v>77.199999999999989</v>
      </c>
      <c r="J75" s="18"/>
    </row>
    <row r="76" spans="1:10" s="12" customFormat="1" ht="18.600000000000001" customHeight="1">
      <c r="A76" s="18">
        <v>72</v>
      </c>
      <c r="B76" s="18" t="s">
        <v>221</v>
      </c>
      <c r="C76" s="18" t="s">
        <v>198</v>
      </c>
      <c r="D76" s="18" t="s">
        <v>134</v>
      </c>
      <c r="E76" s="9" t="s">
        <v>135</v>
      </c>
      <c r="F76" s="3">
        <f t="shared" si="14"/>
        <v>24</v>
      </c>
      <c r="G76" s="3">
        <v>84.67</v>
      </c>
      <c r="H76" s="3">
        <f t="shared" si="15"/>
        <v>50.802</v>
      </c>
      <c r="I76" s="3">
        <f t="shared" ref="I76:I83" si="16">SUM(F76,H76)</f>
        <v>74.801999999999992</v>
      </c>
      <c r="J76" s="18"/>
    </row>
    <row r="77" spans="1:10" s="12" customFormat="1" ht="18.600000000000001" customHeight="1">
      <c r="A77" s="2">
        <v>73</v>
      </c>
      <c r="B77" s="18" t="s">
        <v>221</v>
      </c>
      <c r="C77" s="18" t="s">
        <v>198</v>
      </c>
      <c r="D77" s="18" t="s">
        <v>136</v>
      </c>
      <c r="E77" s="9" t="s">
        <v>128</v>
      </c>
      <c r="F77" s="3">
        <f t="shared" si="14"/>
        <v>22.200000000000003</v>
      </c>
      <c r="G77" s="3">
        <v>84.67</v>
      </c>
      <c r="H77" s="3">
        <f t="shared" si="15"/>
        <v>50.802</v>
      </c>
      <c r="I77" s="3">
        <f t="shared" si="16"/>
        <v>73.00200000000001</v>
      </c>
      <c r="J77" s="18"/>
    </row>
    <row r="78" spans="1:10" s="12" customFormat="1" ht="18.600000000000001" customHeight="1">
      <c r="A78" s="18">
        <v>74</v>
      </c>
      <c r="B78" s="18" t="s">
        <v>221</v>
      </c>
      <c r="C78" s="18" t="s">
        <v>194</v>
      </c>
      <c r="D78" s="18" t="s">
        <v>138</v>
      </c>
      <c r="E78" s="9" t="s">
        <v>21</v>
      </c>
      <c r="F78" s="3">
        <f t="shared" si="14"/>
        <v>29.3</v>
      </c>
      <c r="G78" s="3">
        <v>86.75</v>
      </c>
      <c r="H78" s="3">
        <f t="shared" si="15"/>
        <v>52.05</v>
      </c>
      <c r="I78" s="3">
        <f t="shared" si="16"/>
        <v>81.349999999999994</v>
      </c>
      <c r="J78" s="18"/>
    </row>
    <row r="79" spans="1:10" s="12" customFormat="1" ht="18.600000000000001" customHeight="1">
      <c r="A79" s="2">
        <v>75</v>
      </c>
      <c r="B79" s="18" t="s">
        <v>221</v>
      </c>
      <c r="C79" s="18" t="s">
        <v>194</v>
      </c>
      <c r="D79" s="18" t="s">
        <v>139</v>
      </c>
      <c r="E79" s="9" t="s">
        <v>115</v>
      </c>
      <c r="F79" s="3">
        <f t="shared" si="14"/>
        <v>28.700000000000003</v>
      </c>
      <c r="G79" s="3">
        <v>87.5</v>
      </c>
      <c r="H79" s="3">
        <f t="shared" si="15"/>
        <v>52.5</v>
      </c>
      <c r="I79" s="3">
        <f t="shared" si="16"/>
        <v>81.2</v>
      </c>
      <c r="J79" s="18"/>
    </row>
    <row r="80" spans="1:10" s="12" customFormat="1" ht="18.600000000000001" customHeight="1">
      <c r="A80" s="18">
        <v>76</v>
      </c>
      <c r="B80" s="18" t="s">
        <v>221</v>
      </c>
      <c r="C80" s="18" t="s">
        <v>194</v>
      </c>
      <c r="D80" s="18" t="s">
        <v>137</v>
      </c>
      <c r="E80" s="9" t="s">
        <v>19</v>
      </c>
      <c r="F80" s="3">
        <f t="shared" si="14"/>
        <v>30.1</v>
      </c>
      <c r="G80" s="3">
        <v>84.75</v>
      </c>
      <c r="H80" s="3">
        <f t="shared" si="15"/>
        <v>50.85</v>
      </c>
      <c r="I80" s="3">
        <f t="shared" si="16"/>
        <v>80.95</v>
      </c>
      <c r="J80" s="18"/>
    </row>
    <row r="81" spans="1:10" s="12" customFormat="1" ht="19.2" customHeight="1">
      <c r="A81" s="2">
        <v>77</v>
      </c>
      <c r="B81" s="18" t="s">
        <v>221</v>
      </c>
      <c r="C81" s="18" t="s">
        <v>196</v>
      </c>
      <c r="D81" s="18" t="s">
        <v>142</v>
      </c>
      <c r="E81" s="9" t="s">
        <v>44</v>
      </c>
      <c r="F81" s="3">
        <f>E81/4</f>
        <v>37.25</v>
      </c>
      <c r="G81" s="3">
        <v>84.25</v>
      </c>
      <c r="H81" s="3">
        <f>G81/2</f>
        <v>42.125</v>
      </c>
      <c r="I81" s="3">
        <f t="shared" si="16"/>
        <v>79.375</v>
      </c>
      <c r="J81" s="18"/>
    </row>
    <row r="82" spans="1:10" s="12" customFormat="1" ht="19.2" customHeight="1">
      <c r="A82" s="18">
        <v>78</v>
      </c>
      <c r="B82" s="18" t="s">
        <v>221</v>
      </c>
      <c r="C82" s="18" t="s">
        <v>196</v>
      </c>
      <c r="D82" s="18" t="s">
        <v>141</v>
      </c>
      <c r="E82" s="9" t="s">
        <v>75</v>
      </c>
      <c r="F82" s="3">
        <f>E82/4</f>
        <v>37.75</v>
      </c>
      <c r="G82" s="3">
        <v>82.25</v>
      </c>
      <c r="H82" s="3">
        <f>G82/2</f>
        <v>41.125</v>
      </c>
      <c r="I82" s="3">
        <f t="shared" si="16"/>
        <v>78.875</v>
      </c>
      <c r="J82" s="18"/>
    </row>
    <row r="83" spans="1:10" s="12" customFormat="1" ht="19.2" customHeight="1">
      <c r="A83" s="2">
        <v>79</v>
      </c>
      <c r="B83" s="18" t="s">
        <v>221</v>
      </c>
      <c r="C83" s="18" t="s">
        <v>196</v>
      </c>
      <c r="D83" s="18" t="s">
        <v>145</v>
      </c>
      <c r="E83" s="9" t="s">
        <v>83</v>
      </c>
      <c r="F83" s="3">
        <f>E83/4</f>
        <v>34.75</v>
      </c>
      <c r="G83" s="3">
        <v>85.25</v>
      </c>
      <c r="H83" s="3">
        <f>G83/2</f>
        <v>42.625</v>
      </c>
      <c r="I83" s="3">
        <f t="shared" si="16"/>
        <v>77.375</v>
      </c>
      <c r="J83" s="18"/>
    </row>
    <row r="84" spans="1:10" s="12" customFormat="1" ht="19.2" customHeight="1">
      <c r="A84" s="18">
        <v>80</v>
      </c>
      <c r="B84" s="18" t="s">
        <v>222</v>
      </c>
      <c r="C84" s="18" t="s">
        <v>217</v>
      </c>
      <c r="D84" s="18" t="s">
        <v>214</v>
      </c>
      <c r="E84" s="9" t="s">
        <v>149</v>
      </c>
      <c r="F84" s="3">
        <f>E84/4</f>
        <v>37.5</v>
      </c>
      <c r="G84" s="3">
        <v>81.75</v>
      </c>
      <c r="H84" s="3">
        <f>G84/2</f>
        <v>40.875</v>
      </c>
      <c r="I84" s="3">
        <f>SUM(F84,H84)</f>
        <v>78.375</v>
      </c>
      <c r="J84" s="18"/>
    </row>
    <row r="85" spans="1:10" s="12" customFormat="1" ht="19.2" customHeight="1">
      <c r="A85" s="2">
        <v>81</v>
      </c>
      <c r="B85" s="18" t="s">
        <v>222</v>
      </c>
      <c r="C85" s="18" t="s">
        <v>189</v>
      </c>
      <c r="D85" s="18" t="s">
        <v>146</v>
      </c>
      <c r="E85" s="9" t="s">
        <v>147</v>
      </c>
      <c r="F85" s="3">
        <f t="shared" ref="F85:F93" si="17">E85/4</f>
        <v>39</v>
      </c>
      <c r="G85" s="3">
        <v>84.67</v>
      </c>
      <c r="H85" s="3">
        <f t="shared" ref="H85:H93" si="18">G85/2</f>
        <v>42.335000000000001</v>
      </c>
      <c r="I85" s="3">
        <f t="shared" ref="I85:I93" si="19">SUM(F85,H85)</f>
        <v>81.335000000000008</v>
      </c>
      <c r="J85" s="18"/>
    </row>
    <row r="86" spans="1:10" s="12" customFormat="1" ht="19.2" customHeight="1">
      <c r="A86" s="18">
        <v>82</v>
      </c>
      <c r="B86" s="18" t="s">
        <v>222</v>
      </c>
      <c r="C86" s="18" t="s">
        <v>189</v>
      </c>
      <c r="D86" s="18" t="s">
        <v>150</v>
      </c>
      <c r="E86" s="9" t="s">
        <v>79</v>
      </c>
      <c r="F86" s="3">
        <f t="shared" si="17"/>
        <v>36.875</v>
      </c>
      <c r="G86" s="3">
        <v>82</v>
      </c>
      <c r="H86" s="3">
        <f t="shared" si="18"/>
        <v>41</v>
      </c>
      <c r="I86" s="3">
        <f t="shared" si="19"/>
        <v>77.875</v>
      </c>
      <c r="J86" s="18"/>
    </row>
    <row r="87" spans="1:10" s="12" customFormat="1" ht="19.2" customHeight="1">
      <c r="A87" s="2">
        <v>83</v>
      </c>
      <c r="B87" s="18" t="s">
        <v>222</v>
      </c>
      <c r="C87" s="18" t="s">
        <v>189</v>
      </c>
      <c r="D87" s="18" t="s">
        <v>151</v>
      </c>
      <c r="E87" s="9" t="s">
        <v>81</v>
      </c>
      <c r="F87" s="3">
        <f t="shared" si="17"/>
        <v>35.375</v>
      </c>
      <c r="G87" s="3">
        <v>85</v>
      </c>
      <c r="H87" s="3">
        <f t="shared" si="18"/>
        <v>42.5</v>
      </c>
      <c r="I87" s="3">
        <f t="shared" si="19"/>
        <v>77.875</v>
      </c>
      <c r="J87" s="18"/>
    </row>
    <row r="88" spans="1:10" s="12" customFormat="1" ht="19.2" customHeight="1">
      <c r="A88" s="18">
        <v>84</v>
      </c>
      <c r="B88" s="18" t="s">
        <v>222</v>
      </c>
      <c r="C88" s="18" t="s">
        <v>189</v>
      </c>
      <c r="D88" s="18" t="s">
        <v>148</v>
      </c>
      <c r="E88" s="9" t="s">
        <v>149</v>
      </c>
      <c r="F88" s="3">
        <f t="shared" si="17"/>
        <v>37.5</v>
      </c>
      <c r="G88" s="3">
        <v>80.67</v>
      </c>
      <c r="H88" s="3">
        <f t="shared" si="18"/>
        <v>40.335000000000001</v>
      </c>
      <c r="I88" s="3">
        <f t="shared" si="19"/>
        <v>77.835000000000008</v>
      </c>
      <c r="J88" s="18"/>
    </row>
    <row r="89" spans="1:10" s="12" customFormat="1" ht="19.2" customHeight="1">
      <c r="A89" s="2">
        <v>85</v>
      </c>
      <c r="B89" s="18" t="s">
        <v>222</v>
      </c>
      <c r="C89" s="18" t="s">
        <v>190</v>
      </c>
      <c r="D89" s="18" t="s">
        <v>153</v>
      </c>
      <c r="E89" s="9" t="s">
        <v>36</v>
      </c>
      <c r="F89" s="3">
        <f t="shared" si="17"/>
        <v>38.25</v>
      </c>
      <c r="G89" s="3">
        <v>86.33</v>
      </c>
      <c r="H89" s="3">
        <f t="shared" si="18"/>
        <v>43.164999999999999</v>
      </c>
      <c r="I89" s="3">
        <f t="shared" si="19"/>
        <v>81.414999999999992</v>
      </c>
      <c r="J89" s="18"/>
    </row>
    <row r="90" spans="1:10" s="12" customFormat="1" ht="19.2" customHeight="1">
      <c r="A90" s="18">
        <v>86</v>
      </c>
      <c r="B90" s="18" t="s">
        <v>222</v>
      </c>
      <c r="C90" s="18" t="s">
        <v>190</v>
      </c>
      <c r="D90" s="18" t="s">
        <v>152</v>
      </c>
      <c r="E90" s="9" t="s">
        <v>34</v>
      </c>
      <c r="F90" s="3">
        <f t="shared" si="17"/>
        <v>38.875</v>
      </c>
      <c r="G90" s="3">
        <v>84.67</v>
      </c>
      <c r="H90" s="3">
        <f t="shared" si="18"/>
        <v>42.335000000000001</v>
      </c>
      <c r="I90" s="3">
        <f t="shared" si="19"/>
        <v>81.210000000000008</v>
      </c>
      <c r="J90" s="18"/>
    </row>
    <row r="91" spans="1:10" s="12" customFormat="1" ht="19.2" customHeight="1">
      <c r="A91" s="2">
        <v>87</v>
      </c>
      <c r="B91" s="18" t="s">
        <v>222</v>
      </c>
      <c r="C91" s="18" t="s">
        <v>190</v>
      </c>
      <c r="D91" s="18" t="s">
        <v>155</v>
      </c>
      <c r="E91" s="9" t="s">
        <v>25</v>
      </c>
      <c r="F91" s="3">
        <f>E91/4</f>
        <v>35.75</v>
      </c>
      <c r="G91" s="3">
        <v>87.33</v>
      </c>
      <c r="H91" s="3">
        <f>G91/2</f>
        <v>43.664999999999999</v>
      </c>
      <c r="I91" s="3">
        <f>SUM(F91,H91)</f>
        <v>79.414999999999992</v>
      </c>
      <c r="J91" s="18"/>
    </row>
    <row r="92" spans="1:10" s="12" customFormat="1" ht="19.2" customHeight="1">
      <c r="A92" s="18">
        <v>88</v>
      </c>
      <c r="B92" s="18" t="s">
        <v>222</v>
      </c>
      <c r="C92" s="18" t="s">
        <v>190</v>
      </c>
      <c r="D92" s="18" t="s">
        <v>154</v>
      </c>
      <c r="E92" s="9" t="s">
        <v>104</v>
      </c>
      <c r="F92" s="3">
        <f>E92/4</f>
        <v>36.25</v>
      </c>
      <c r="G92" s="3">
        <v>86.33</v>
      </c>
      <c r="H92" s="3">
        <f>G92/2</f>
        <v>43.164999999999999</v>
      </c>
      <c r="I92" s="3">
        <f>SUM(F92,H92)</f>
        <v>79.414999999999992</v>
      </c>
      <c r="J92" s="18"/>
    </row>
    <row r="93" spans="1:10" s="12" customFormat="1" ht="19.2" customHeight="1">
      <c r="A93" s="2">
        <v>89</v>
      </c>
      <c r="B93" s="18" t="s">
        <v>222</v>
      </c>
      <c r="C93" s="18" t="s">
        <v>216</v>
      </c>
      <c r="D93" s="18" t="s">
        <v>215</v>
      </c>
      <c r="E93" s="9" t="s">
        <v>186</v>
      </c>
      <c r="F93" s="3">
        <f t="shared" si="17"/>
        <v>34.125</v>
      </c>
      <c r="G93" s="3">
        <v>81.5</v>
      </c>
      <c r="H93" s="3">
        <f t="shared" si="18"/>
        <v>40.75</v>
      </c>
      <c r="I93" s="3">
        <f t="shared" si="19"/>
        <v>74.875</v>
      </c>
      <c r="J93" s="18"/>
    </row>
    <row r="94" spans="1:10" s="12" customFormat="1" ht="19.2" customHeight="1">
      <c r="A94" s="18">
        <v>90</v>
      </c>
      <c r="B94" s="18" t="s">
        <v>223</v>
      </c>
      <c r="C94" s="18" t="s">
        <v>195</v>
      </c>
      <c r="D94" s="18" t="s">
        <v>174</v>
      </c>
      <c r="E94" s="9" t="s">
        <v>68</v>
      </c>
      <c r="F94" s="3">
        <f t="shared" ref="F94:F111" si="20">E94*0.4</f>
        <v>31.200000000000003</v>
      </c>
      <c r="G94" s="3">
        <v>86.67</v>
      </c>
      <c r="H94" s="3">
        <f t="shared" ref="H94:H111" si="21">G94*0.6</f>
        <v>52.002000000000002</v>
      </c>
      <c r="I94" s="3">
        <f t="shared" ref="I94:I111" si="22">SUM(F94,H94)</f>
        <v>83.201999999999998</v>
      </c>
      <c r="J94" s="18"/>
    </row>
    <row r="95" spans="1:10" s="12" customFormat="1" ht="19.2" customHeight="1">
      <c r="A95" s="2">
        <v>91</v>
      </c>
      <c r="B95" s="18" t="s">
        <v>223</v>
      </c>
      <c r="C95" s="18" t="s">
        <v>195</v>
      </c>
      <c r="D95" s="18" t="s">
        <v>167</v>
      </c>
      <c r="E95" s="9" t="s">
        <v>67</v>
      </c>
      <c r="F95" s="3">
        <f t="shared" si="20"/>
        <v>32.800000000000004</v>
      </c>
      <c r="G95" s="3">
        <v>84</v>
      </c>
      <c r="H95" s="3">
        <f t="shared" si="21"/>
        <v>50.4</v>
      </c>
      <c r="I95" s="3">
        <f t="shared" si="22"/>
        <v>83.2</v>
      </c>
      <c r="J95" s="18"/>
    </row>
    <row r="96" spans="1:10" s="12" customFormat="1" ht="19.2" customHeight="1">
      <c r="A96" s="18">
        <v>92</v>
      </c>
      <c r="B96" s="18" t="s">
        <v>223</v>
      </c>
      <c r="C96" s="18" t="s">
        <v>195</v>
      </c>
      <c r="D96" s="18" t="s">
        <v>163</v>
      </c>
      <c r="E96" s="9" t="s">
        <v>164</v>
      </c>
      <c r="F96" s="3">
        <f t="shared" si="20"/>
        <v>33</v>
      </c>
      <c r="G96" s="3">
        <v>83</v>
      </c>
      <c r="H96" s="3">
        <f t="shared" si="21"/>
        <v>49.8</v>
      </c>
      <c r="I96" s="3">
        <f t="shared" si="22"/>
        <v>82.8</v>
      </c>
      <c r="J96" s="18"/>
    </row>
    <row r="97" spans="1:10" s="12" customFormat="1" ht="19.2" customHeight="1">
      <c r="A97" s="2">
        <v>93</v>
      </c>
      <c r="B97" s="18" t="s">
        <v>223</v>
      </c>
      <c r="C97" s="18" t="s">
        <v>195</v>
      </c>
      <c r="D97" s="18" t="s">
        <v>168</v>
      </c>
      <c r="E97" s="9" t="s">
        <v>67</v>
      </c>
      <c r="F97" s="3">
        <f t="shared" si="20"/>
        <v>32.800000000000004</v>
      </c>
      <c r="G97" s="3">
        <v>82</v>
      </c>
      <c r="H97" s="3">
        <f t="shared" si="21"/>
        <v>49.199999999999996</v>
      </c>
      <c r="I97" s="3">
        <f t="shared" si="22"/>
        <v>82</v>
      </c>
      <c r="J97" s="18"/>
    </row>
    <row r="98" spans="1:10" s="12" customFormat="1" ht="19.2" customHeight="1">
      <c r="A98" s="18">
        <v>94</v>
      </c>
      <c r="B98" s="18" t="s">
        <v>223</v>
      </c>
      <c r="C98" s="18" t="s">
        <v>195</v>
      </c>
      <c r="D98" s="18" t="s">
        <v>182</v>
      </c>
      <c r="E98" s="9" t="s">
        <v>181</v>
      </c>
      <c r="F98" s="3">
        <f t="shared" si="20"/>
        <v>28.6</v>
      </c>
      <c r="G98" s="3">
        <v>88.67</v>
      </c>
      <c r="H98" s="3">
        <f t="shared" si="21"/>
        <v>53.201999999999998</v>
      </c>
      <c r="I98" s="3">
        <f t="shared" si="22"/>
        <v>81.801999999999992</v>
      </c>
      <c r="J98" s="18"/>
    </row>
    <row r="99" spans="1:10" s="12" customFormat="1" ht="19.2" customHeight="1">
      <c r="A99" s="2">
        <v>95</v>
      </c>
      <c r="B99" s="18" t="s">
        <v>223</v>
      </c>
      <c r="C99" s="18" t="s">
        <v>195</v>
      </c>
      <c r="D99" s="18" t="s">
        <v>160</v>
      </c>
      <c r="E99" s="9" t="s">
        <v>161</v>
      </c>
      <c r="F99" s="3">
        <f t="shared" si="20"/>
        <v>33.6</v>
      </c>
      <c r="G99" s="3">
        <v>80.33</v>
      </c>
      <c r="H99" s="3">
        <f t="shared" si="21"/>
        <v>48.198</v>
      </c>
      <c r="I99" s="3">
        <f t="shared" si="22"/>
        <v>81.798000000000002</v>
      </c>
      <c r="J99" s="18"/>
    </row>
    <row r="100" spans="1:10" s="12" customFormat="1" ht="19.2" customHeight="1">
      <c r="A100" s="18">
        <v>96</v>
      </c>
      <c r="B100" s="18" t="s">
        <v>223</v>
      </c>
      <c r="C100" s="18" t="s">
        <v>195</v>
      </c>
      <c r="D100" s="18" t="s">
        <v>162</v>
      </c>
      <c r="E100" s="9" t="s">
        <v>161</v>
      </c>
      <c r="F100" s="3">
        <f t="shared" si="20"/>
        <v>33.6</v>
      </c>
      <c r="G100" s="3">
        <v>80</v>
      </c>
      <c r="H100" s="3">
        <f t="shared" si="21"/>
        <v>48</v>
      </c>
      <c r="I100" s="3">
        <f t="shared" si="22"/>
        <v>81.599999999999994</v>
      </c>
      <c r="J100" s="18"/>
    </row>
    <row r="101" spans="1:10" s="12" customFormat="1" ht="19.2" customHeight="1">
      <c r="A101" s="2">
        <v>97</v>
      </c>
      <c r="B101" s="18" t="s">
        <v>223</v>
      </c>
      <c r="C101" s="18" t="s">
        <v>195</v>
      </c>
      <c r="D101" s="18" t="s">
        <v>165</v>
      </c>
      <c r="E101" s="9" t="s">
        <v>67</v>
      </c>
      <c r="F101" s="3">
        <f t="shared" si="20"/>
        <v>32.800000000000004</v>
      </c>
      <c r="G101" s="3">
        <v>80</v>
      </c>
      <c r="H101" s="3">
        <f t="shared" si="21"/>
        <v>48</v>
      </c>
      <c r="I101" s="3">
        <f t="shared" si="22"/>
        <v>80.800000000000011</v>
      </c>
      <c r="J101" s="18"/>
    </row>
    <row r="102" spans="1:10" s="12" customFormat="1" ht="19.2" customHeight="1">
      <c r="A102" s="18">
        <v>98</v>
      </c>
      <c r="B102" s="18" t="s">
        <v>223</v>
      </c>
      <c r="C102" s="18" t="s">
        <v>195</v>
      </c>
      <c r="D102" s="18" t="s">
        <v>173</v>
      </c>
      <c r="E102" s="9" t="s">
        <v>172</v>
      </c>
      <c r="F102" s="3">
        <f t="shared" si="20"/>
        <v>32</v>
      </c>
      <c r="G102" s="3">
        <v>81.33</v>
      </c>
      <c r="H102" s="3">
        <f t="shared" si="21"/>
        <v>48.797999999999995</v>
      </c>
      <c r="I102" s="3">
        <f t="shared" si="22"/>
        <v>80.798000000000002</v>
      </c>
      <c r="J102" s="18"/>
    </row>
    <row r="103" spans="1:10" s="12" customFormat="1" ht="19.2" customHeight="1">
      <c r="A103" s="2">
        <v>99</v>
      </c>
      <c r="B103" s="18" t="s">
        <v>223</v>
      </c>
      <c r="C103" s="18" t="s">
        <v>195</v>
      </c>
      <c r="D103" s="18" t="s">
        <v>169</v>
      </c>
      <c r="E103" s="9" t="s">
        <v>170</v>
      </c>
      <c r="F103" s="3">
        <f t="shared" si="20"/>
        <v>32.4</v>
      </c>
      <c r="G103" s="3">
        <v>79</v>
      </c>
      <c r="H103" s="3">
        <f t="shared" si="21"/>
        <v>47.4</v>
      </c>
      <c r="I103" s="3">
        <f t="shared" si="22"/>
        <v>79.8</v>
      </c>
      <c r="J103" s="18"/>
    </row>
    <row r="104" spans="1:10" s="12" customFormat="1" ht="19.2" customHeight="1">
      <c r="A104" s="18">
        <v>100</v>
      </c>
      <c r="B104" s="18" t="s">
        <v>223</v>
      </c>
      <c r="C104" s="18" t="s">
        <v>195</v>
      </c>
      <c r="D104" s="18" t="s">
        <v>166</v>
      </c>
      <c r="E104" s="9" t="s">
        <v>67</v>
      </c>
      <c r="F104" s="3">
        <f t="shared" si="20"/>
        <v>32.800000000000004</v>
      </c>
      <c r="G104" s="3">
        <v>78</v>
      </c>
      <c r="H104" s="3">
        <f t="shared" si="21"/>
        <v>46.8</v>
      </c>
      <c r="I104" s="3">
        <f t="shared" si="22"/>
        <v>79.599999999999994</v>
      </c>
      <c r="J104" s="18"/>
    </row>
    <row r="105" spans="1:10" s="12" customFormat="1" ht="19.2" customHeight="1">
      <c r="A105" s="2">
        <v>101</v>
      </c>
      <c r="B105" s="18" t="s">
        <v>223</v>
      </c>
      <c r="C105" s="18" t="s">
        <v>195</v>
      </c>
      <c r="D105" s="18" t="s">
        <v>178</v>
      </c>
      <c r="E105" s="9" t="s">
        <v>177</v>
      </c>
      <c r="F105" s="3">
        <f t="shared" si="20"/>
        <v>30.400000000000002</v>
      </c>
      <c r="G105" s="3">
        <v>82</v>
      </c>
      <c r="H105" s="3">
        <f t="shared" si="21"/>
        <v>49.199999999999996</v>
      </c>
      <c r="I105" s="3">
        <f t="shared" si="22"/>
        <v>79.599999999999994</v>
      </c>
      <c r="J105" s="18"/>
    </row>
    <row r="106" spans="1:10" s="12" customFormat="1" ht="19.2" customHeight="1">
      <c r="A106" s="18">
        <v>102</v>
      </c>
      <c r="B106" s="18" t="s">
        <v>223</v>
      </c>
      <c r="C106" s="18" t="s">
        <v>195</v>
      </c>
      <c r="D106" s="18" t="s">
        <v>156</v>
      </c>
      <c r="E106" s="9" t="s">
        <v>157</v>
      </c>
      <c r="F106" s="3">
        <f t="shared" si="20"/>
        <v>34.4</v>
      </c>
      <c r="G106" s="3">
        <v>73.33</v>
      </c>
      <c r="H106" s="3">
        <f t="shared" si="21"/>
        <v>43.997999999999998</v>
      </c>
      <c r="I106" s="3">
        <f t="shared" si="22"/>
        <v>78.397999999999996</v>
      </c>
      <c r="J106" s="18"/>
    </row>
    <row r="107" spans="1:10" s="12" customFormat="1" ht="19.2" customHeight="1">
      <c r="A107" s="2">
        <v>103</v>
      </c>
      <c r="B107" s="18" t="s">
        <v>223</v>
      </c>
      <c r="C107" s="18" t="s">
        <v>195</v>
      </c>
      <c r="D107" s="18" t="s">
        <v>158</v>
      </c>
      <c r="E107" s="9" t="s">
        <v>159</v>
      </c>
      <c r="F107" s="3">
        <f t="shared" si="20"/>
        <v>33.800000000000004</v>
      </c>
      <c r="G107" s="3">
        <v>73</v>
      </c>
      <c r="H107" s="3">
        <f t="shared" si="21"/>
        <v>43.8</v>
      </c>
      <c r="I107" s="3">
        <f t="shared" si="22"/>
        <v>77.599999999999994</v>
      </c>
      <c r="J107" s="18"/>
    </row>
    <row r="108" spans="1:10" s="12" customFormat="1" ht="19.2" customHeight="1">
      <c r="A108" s="18">
        <v>104</v>
      </c>
      <c r="B108" s="18" t="s">
        <v>223</v>
      </c>
      <c r="C108" s="18" t="s">
        <v>195</v>
      </c>
      <c r="D108" s="18" t="s">
        <v>171</v>
      </c>
      <c r="E108" s="9" t="s">
        <v>172</v>
      </c>
      <c r="F108" s="3">
        <f t="shared" si="20"/>
        <v>32</v>
      </c>
      <c r="G108" s="3">
        <v>75.33</v>
      </c>
      <c r="H108" s="3">
        <f t="shared" si="21"/>
        <v>45.198</v>
      </c>
      <c r="I108" s="3">
        <f t="shared" si="22"/>
        <v>77.198000000000008</v>
      </c>
      <c r="J108" s="18"/>
    </row>
    <row r="109" spans="1:10" s="12" customFormat="1" ht="19.2" customHeight="1">
      <c r="A109" s="2">
        <v>105</v>
      </c>
      <c r="B109" s="18" t="s">
        <v>223</v>
      </c>
      <c r="C109" s="18" t="s">
        <v>195</v>
      </c>
      <c r="D109" s="18" t="s">
        <v>180</v>
      </c>
      <c r="E109" s="9" t="s">
        <v>179</v>
      </c>
      <c r="F109" s="3">
        <f t="shared" si="20"/>
        <v>30.200000000000003</v>
      </c>
      <c r="G109" s="3">
        <v>77.67</v>
      </c>
      <c r="H109" s="3">
        <f t="shared" si="21"/>
        <v>46.601999999999997</v>
      </c>
      <c r="I109" s="3">
        <f t="shared" si="22"/>
        <v>76.801999999999992</v>
      </c>
      <c r="J109" s="18"/>
    </row>
    <row r="110" spans="1:10" s="12" customFormat="1" ht="19.2" customHeight="1">
      <c r="A110" s="18">
        <v>106</v>
      </c>
      <c r="B110" s="18" t="s">
        <v>223</v>
      </c>
      <c r="C110" s="18" t="s">
        <v>195</v>
      </c>
      <c r="D110" s="18" t="s">
        <v>175</v>
      </c>
      <c r="E110" s="9" t="s">
        <v>176</v>
      </c>
      <c r="F110" s="3">
        <f t="shared" si="20"/>
        <v>31</v>
      </c>
      <c r="G110" s="3">
        <v>76</v>
      </c>
      <c r="H110" s="3">
        <f t="shared" si="21"/>
        <v>45.6</v>
      </c>
      <c r="I110" s="3">
        <f t="shared" si="22"/>
        <v>76.599999999999994</v>
      </c>
      <c r="J110" s="18"/>
    </row>
    <row r="111" spans="1:10" s="12" customFormat="1" ht="19.2" customHeight="1">
      <c r="A111" s="2">
        <v>107</v>
      </c>
      <c r="B111" s="18" t="s">
        <v>223</v>
      </c>
      <c r="C111" s="18" t="s">
        <v>195</v>
      </c>
      <c r="D111" s="18" t="s">
        <v>184</v>
      </c>
      <c r="E111" s="9" t="s">
        <v>183</v>
      </c>
      <c r="F111" s="3">
        <f t="shared" si="20"/>
        <v>28</v>
      </c>
      <c r="G111" s="3">
        <v>78</v>
      </c>
      <c r="H111" s="3">
        <f t="shared" si="21"/>
        <v>46.8</v>
      </c>
      <c r="I111" s="3">
        <f t="shared" si="22"/>
        <v>74.8</v>
      </c>
      <c r="J111" s="18"/>
    </row>
    <row r="112" spans="1:10" s="12" customFormat="1" ht="19.2" customHeight="1">
      <c r="A112" s="18">
        <v>108</v>
      </c>
      <c r="B112" s="18" t="s">
        <v>224</v>
      </c>
      <c r="C112" s="18" t="s">
        <v>189</v>
      </c>
      <c r="D112" s="18" t="s">
        <v>185</v>
      </c>
      <c r="E112" s="9" t="s">
        <v>186</v>
      </c>
      <c r="F112" s="3">
        <f>E112/4</f>
        <v>34.125</v>
      </c>
      <c r="G112" s="3">
        <v>83</v>
      </c>
      <c r="H112" s="3">
        <f>G112/2</f>
        <v>41.5</v>
      </c>
      <c r="I112" s="3">
        <f>SUM(F112,H112)</f>
        <v>75.625</v>
      </c>
      <c r="J112" s="18"/>
    </row>
    <row r="113" spans="1:10" s="12" customFormat="1" ht="19.2" customHeight="1">
      <c r="A113" s="2">
        <v>109</v>
      </c>
      <c r="B113" s="18" t="s">
        <v>288</v>
      </c>
      <c r="C113" s="18" t="s">
        <v>287</v>
      </c>
      <c r="D113" s="18" t="s">
        <v>289</v>
      </c>
      <c r="E113" s="9">
        <v>141</v>
      </c>
      <c r="F113" s="3">
        <f>E113/4</f>
        <v>35.25</v>
      </c>
      <c r="G113" s="3">
        <v>86.67</v>
      </c>
      <c r="H113" s="3">
        <f>G113/2</f>
        <v>43.335000000000001</v>
      </c>
      <c r="I113" s="3">
        <f>SUM(F113,H113)</f>
        <v>78.585000000000008</v>
      </c>
      <c r="J113" s="18"/>
    </row>
  </sheetData>
  <mergeCells count="10">
    <mergeCell ref="A1:J1"/>
    <mergeCell ref="I2:J2"/>
    <mergeCell ref="A3:A4"/>
    <mergeCell ref="B3:B4"/>
    <mergeCell ref="C3:C4"/>
    <mergeCell ref="D3:D4"/>
    <mergeCell ref="E3:F3"/>
    <mergeCell ref="G3:H3"/>
    <mergeCell ref="I3:I4"/>
    <mergeCell ref="J3:J4"/>
  </mergeCells>
  <phoneticPr fontId="2" type="noConversion"/>
  <printOptions horizontalCentered="1"/>
  <pageMargins left="0.59" right="0.59" top="0.79" bottom="0.59" header="0" footer="0.3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zoomScale="85" zoomScaleNormal="85" workbookViewId="0">
      <pane xSplit="4" ySplit="4" topLeftCell="E25" activePane="bottomRight" state="frozen"/>
      <selection activeCell="K16" sqref="K16"/>
      <selection pane="topRight" activeCell="K16" sqref="K16"/>
      <selection pane="bottomLeft" activeCell="K16" sqref="K16"/>
      <selection pane="bottomRight" activeCell="I2" sqref="I2:J2"/>
    </sheetView>
  </sheetViews>
  <sheetFormatPr defaultColWidth="9" defaultRowHeight="14.4"/>
  <cols>
    <col min="1" max="1" width="5" customWidth="1"/>
    <col min="2" max="2" width="11.33203125" customWidth="1"/>
    <col min="3" max="3" width="12" style="1" customWidth="1"/>
    <col min="4" max="4" width="9.33203125" customWidth="1"/>
    <col min="5" max="6" width="8" customWidth="1"/>
    <col min="7" max="7" width="8" style="6" customWidth="1"/>
    <col min="8" max="8" width="8" customWidth="1"/>
    <col min="9" max="9" width="8.77734375" customWidth="1"/>
    <col min="10" max="10" width="5.6640625" customWidth="1"/>
  </cols>
  <sheetData>
    <row r="1" spans="1:10" ht="24" customHeight="1">
      <c r="A1" s="20" t="s">
        <v>295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0.25" customHeight="1">
      <c r="I2" s="22">
        <v>44392</v>
      </c>
      <c r="J2" s="22"/>
    </row>
    <row r="3" spans="1:10" s="4" customFormat="1" ht="15.6" customHeight="1">
      <c r="A3" s="23" t="s">
        <v>0</v>
      </c>
      <c r="B3" s="23" t="s">
        <v>1</v>
      </c>
      <c r="C3" s="24" t="s">
        <v>2</v>
      </c>
      <c r="D3" s="23" t="s">
        <v>3</v>
      </c>
      <c r="E3" s="23" t="s">
        <v>4</v>
      </c>
      <c r="F3" s="23"/>
      <c r="G3" s="23" t="s">
        <v>5</v>
      </c>
      <c r="H3" s="23"/>
      <c r="I3" s="23" t="s">
        <v>6</v>
      </c>
      <c r="J3" s="23" t="s">
        <v>7</v>
      </c>
    </row>
    <row r="4" spans="1:10" s="4" customFormat="1" ht="15.6" customHeight="1">
      <c r="A4" s="23"/>
      <c r="B4" s="23"/>
      <c r="C4" s="24"/>
      <c r="D4" s="23"/>
      <c r="E4" s="5" t="s">
        <v>8</v>
      </c>
      <c r="F4" s="5" t="s">
        <v>9</v>
      </c>
      <c r="G4" s="7" t="s">
        <v>8</v>
      </c>
      <c r="H4" s="5" t="s">
        <v>9</v>
      </c>
      <c r="I4" s="23"/>
      <c r="J4" s="23"/>
    </row>
    <row r="5" spans="1:10" ht="21" customHeight="1">
      <c r="A5" s="11">
        <v>1</v>
      </c>
      <c r="B5" s="13" t="s">
        <v>286</v>
      </c>
      <c r="C5" s="14" t="s">
        <v>238</v>
      </c>
      <c r="D5" s="14" t="s">
        <v>240</v>
      </c>
      <c r="E5" s="14" t="s">
        <v>65</v>
      </c>
      <c r="F5" s="10">
        <f t="shared" ref="F5:F12" si="0">E5/4</f>
        <v>34.875</v>
      </c>
      <c r="G5" s="10">
        <v>83.75</v>
      </c>
      <c r="H5" s="10">
        <f t="shared" ref="H5:H12" si="1">G5/2</f>
        <v>41.875</v>
      </c>
      <c r="I5" s="10">
        <f t="shared" ref="I5:I11" si="2">SUM(F5,H5)</f>
        <v>76.75</v>
      </c>
      <c r="J5" s="11"/>
    </row>
    <row r="6" spans="1:10" ht="21" customHeight="1">
      <c r="A6" s="11">
        <v>2</v>
      </c>
      <c r="B6" s="13" t="s">
        <v>286</v>
      </c>
      <c r="C6" s="14" t="s">
        <v>238</v>
      </c>
      <c r="D6" s="14" t="s">
        <v>239</v>
      </c>
      <c r="E6" s="14" t="s">
        <v>230</v>
      </c>
      <c r="F6" s="10">
        <f t="shared" si="0"/>
        <v>35.625</v>
      </c>
      <c r="G6" s="10">
        <v>82</v>
      </c>
      <c r="H6" s="10">
        <f t="shared" si="1"/>
        <v>41</v>
      </c>
      <c r="I6" s="10">
        <f t="shared" si="2"/>
        <v>76.625</v>
      </c>
      <c r="J6" s="11"/>
    </row>
    <row r="7" spans="1:10" ht="21" customHeight="1">
      <c r="A7" s="18">
        <v>3</v>
      </c>
      <c r="B7" s="13" t="s">
        <v>286</v>
      </c>
      <c r="C7" s="14" t="s">
        <v>238</v>
      </c>
      <c r="D7" s="14" t="s">
        <v>241</v>
      </c>
      <c r="E7" s="14" t="s">
        <v>242</v>
      </c>
      <c r="F7" s="10">
        <f t="shared" si="0"/>
        <v>31</v>
      </c>
      <c r="G7" s="10">
        <v>82.25</v>
      </c>
      <c r="H7" s="10">
        <f t="shared" si="1"/>
        <v>41.125</v>
      </c>
      <c r="I7" s="10">
        <f t="shared" si="2"/>
        <v>72.125</v>
      </c>
      <c r="J7" s="11"/>
    </row>
    <row r="8" spans="1:10" ht="21" customHeight="1">
      <c r="A8" s="18">
        <v>4</v>
      </c>
      <c r="B8" s="13" t="s">
        <v>286</v>
      </c>
      <c r="C8" s="14" t="s">
        <v>282</v>
      </c>
      <c r="D8" s="14" t="s">
        <v>278</v>
      </c>
      <c r="E8" s="14">
        <v>77.5</v>
      </c>
      <c r="F8" s="10">
        <f t="shared" si="0"/>
        <v>19.375</v>
      </c>
      <c r="G8" s="10">
        <v>0</v>
      </c>
      <c r="H8" s="10">
        <f t="shared" si="1"/>
        <v>0</v>
      </c>
      <c r="I8" s="10">
        <f t="shared" si="2"/>
        <v>19.375</v>
      </c>
      <c r="J8" s="11"/>
    </row>
    <row r="9" spans="1:10" ht="21" customHeight="1">
      <c r="A9" s="18">
        <v>5</v>
      </c>
      <c r="B9" s="13" t="s">
        <v>286</v>
      </c>
      <c r="C9" s="14" t="s">
        <v>231</v>
      </c>
      <c r="D9" s="14" t="s">
        <v>233</v>
      </c>
      <c r="E9" s="14" t="s">
        <v>234</v>
      </c>
      <c r="F9" s="10">
        <f t="shared" si="0"/>
        <v>39</v>
      </c>
      <c r="G9" s="10">
        <v>87</v>
      </c>
      <c r="H9" s="10">
        <f t="shared" si="1"/>
        <v>43.5</v>
      </c>
      <c r="I9" s="10">
        <f t="shared" si="2"/>
        <v>82.5</v>
      </c>
      <c r="J9" s="11"/>
    </row>
    <row r="10" spans="1:10" ht="21" customHeight="1">
      <c r="A10" s="18">
        <v>6</v>
      </c>
      <c r="B10" s="13" t="s">
        <v>286</v>
      </c>
      <c r="C10" s="14" t="s">
        <v>231</v>
      </c>
      <c r="D10" s="14" t="s">
        <v>232</v>
      </c>
      <c r="E10" s="14" t="s">
        <v>90</v>
      </c>
      <c r="F10" s="10">
        <f t="shared" si="0"/>
        <v>39.375</v>
      </c>
      <c r="G10" s="10">
        <v>84.67</v>
      </c>
      <c r="H10" s="10">
        <f t="shared" si="1"/>
        <v>42.335000000000001</v>
      </c>
      <c r="I10" s="10">
        <f t="shared" si="2"/>
        <v>81.710000000000008</v>
      </c>
      <c r="J10" s="11"/>
    </row>
    <row r="11" spans="1:10" ht="21" customHeight="1">
      <c r="A11" s="18">
        <v>7</v>
      </c>
      <c r="B11" s="13" t="s">
        <v>286</v>
      </c>
      <c r="C11" s="14" t="s">
        <v>231</v>
      </c>
      <c r="D11" s="14" t="s">
        <v>236</v>
      </c>
      <c r="E11" s="14" t="s">
        <v>237</v>
      </c>
      <c r="F11" s="10">
        <f t="shared" si="0"/>
        <v>32.75</v>
      </c>
      <c r="G11" s="10">
        <v>86.67</v>
      </c>
      <c r="H11" s="10">
        <f t="shared" si="1"/>
        <v>43.335000000000001</v>
      </c>
      <c r="I11" s="10">
        <f t="shared" si="2"/>
        <v>76.085000000000008</v>
      </c>
      <c r="J11" s="11"/>
    </row>
    <row r="12" spans="1:10" ht="21" customHeight="1">
      <c r="A12" s="18">
        <v>8</v>
      </c>
      <c r="B12" s="13" t="s">
        <v>286</v>
      </c>
      <c r="C12" s="14" t="s">
        <v>225</v>
      </c>
      <c r="D12" s="14" t="s">
        <v>226</v>
      </c>
      <c r="E12" s="14" t="s">
        <v>227</v>
      </c>
      <c r="F12" s="10">
        <f t="shared" si="0"/>
        <v>27.25</v>
      </c>
      <c r="G12" s="10">
        <v>83.33</v>
      </c>
      <c r="H12" s="10">
        <f t="shared" si="1"/>
        <v>41.664999999999999</v>
      </c>
      <c r="I12" s="10">
        <f>SUM(F12,H12)</f>
        <v>68.914999999999992</v>
      </c>
      <c r="J12" s="11"/>
    </row>
    <row r="13" spans="1:10" ht="21" customHeight="1">
      <c r="A13" s="18">
        <v>9</v>
      </c>
      <c r="B13" s="13" t="s">
        <v>286</v>
      </c>
      <c r="C13" s="14" t="s">
        <v>283</v>
      </c>
      <c r="D13" s="14" t="s">
        <v>280</v>
      </c>
      <c r="E13" s="14">
        <v>74</v>
      </c>
      <c r="F13" s="10">
        <f>E13*0.2</f>
        <v>14.8</v>
      </c>
      <c r="G13" s="10">
        <v>83.67</v>
      </c>
      <c r="H13" s="10">
        <f>G13*0.6</f>
        <v>50.201999999999998</v>
      </c>
      <c r="I13" s="10">
        <f>SUM(F13,H13)</f>
        <v>65.001999999999995</v>
      </c>
      <c r="J13" s="11"/>
    </row>
    <row r="14" spans="1:10" ht="21" customHeight="1">
      <c r="A14" s="18">
        <v>10</v>
      </c>
      <c r="B14" s="13" t="s">
        <v>286</v>
      </c>
      <c r="C14" s="14" t="s">
        <v>285</v>
      </c>
      <c r="D14" s="14" t="s">
        <v>279</v>
      </c>
      <c r="E14" s="14">
        <v>95.5</v>
      </c>
      <c r="F14" s="10">
        <f>E14*0.2</f>
        <v>19.100000000000001</v>
      </c>
      <c r="G14" s="10">
        <v>81.67</v>
      </c>
      <c r="H14" s="10">
        <f>G14*0.6</f>
        <v>49.002000000000002</v>
      </c>
      <c r="I14" s="10">
        <f>SUM(F14,H14)</f>
        <v>68.102000000000004</v>
      </c>
      <c r="J14" s="11"/>
    </row>
    <row r="15" spans="1:10" ht="21" customHeight="1">
      <c r="A15" s="18">
        <v>11</v>
      </c>
      <c r="B15" s="13" t="s">
        <v>286</v>
      </c>
      <c r="C15" s="14" t="s">
        <v>228</v>
      </c>
      <c r="D15" s="14" t="s">
        <v>229</v>
      </c>
      <c r="E15" s="14" t="s">
        <v>230</v>
      </c>
      <c r="F15" s="10">
        <f>E15*0.2</f>
        <v>28.5</v>
      </c>
      <c r="G15" s="10">
        <v>85.75</v>
      </c>
      <c r="H15" s="10">
        <f>G15*0.6</f>
        <v>51.449999999999996</v>
      </c>
      <c r="I15" s="10">
        <f>SUM(F15,H15)</f>
        <v>79.949999999999989</v>
      </c>
      <c r="J15" s="11"/>
    </row>
    <row r="16" spans="1:10" ht="21" customHeight="1">
      <c r="A16" s="18">
        <v>12</v>
      </c>
      <c r="B16" s="13" t="s">
        <v>286</v>
      </c>
      <c r="C16" s="14" t="s">
        <v>267</v>
      </c>
      <c r="D16" s="14" t="s">
        <v>268</v>
      </c>
      <c r="E16" s="14" t="s">
        <v>264</v>
      </c>
      <c r="F16" s="10">
        <f t="shared" ref="F16:F33" si="3">E16/4</f>
        <v>39.75</v>
      </c>
      <c r="G16" s="10">
        <v>85.33</v>
      </c>
      <c r="H16" s="10">
        <f t="shared" ref="H16:H33" si="4">G16/2</f>
        <v>42.664999999999999</v>
      </c>
      <c r="I16" s="10">
        <f t="shared" ref="I16:I29" si="5">SUM(F16,H16)</f>
        <v>82.414999999999992</v>
      </c>
      <c r="J16" s="11"/>
    </row>
    <row r="17" spans="1:10" ht="21" customHeight="1">
      <c r="A17" s="18">
        <v>13</v>
      </c>
      <c r="B17" s="13" t="s">
        <v>286</v>
      </c>
      <c r="C17" s="14" t="s">
        <v>267</v>
      </c>
      <c r="D17" s="14" t="s">
        <v>272</v>
      </c>
      <c r="E17" s="14" t="s">
        <v>273</v>
      </c>
      <c r="F17" s="10">
        <f t="shared" si="3"/>
        <v>37</v>
      </c>
      <c r="G17" s="10">
        <v>86</v>
      </c>
      <c r="H17" s="10">
        <f t="shared" si="4"/>
        <v>43</v>
      </c>
      <c r="I17" s="10">
        <f t="shared" si="5"/>
        <v>80</v>
      </c>
      <c r="J17" s="11"/>
    </row>
    <row r="18" spans="1:10" ht="21" customHeight="1">
      <c r="A18" s="18">
        <v>14</v>
      </c>
      <c r="B18" s="13" t="s">
        <v>286</v>
      </c>
      <c r="C18" s="14" t="s">
        <v>267</v>
      </c>
      <c r="D18" s="14" t="s">
        <v>276</v>
      </c>
      <c r="E18" s="14" t="s">
        <v>115</v>
      </c>
      <c r="F18" s="10">
        <f t="shared" si="3"/>
        <v>35.875</v>
      </c>
      <c r="G18" s="10">
        <v>86.67</v>
      </c>
      <c r="H18" s="10">
        <f t="shared" si="4"/>
        <v>43.335000000000001</v>
      </c>
      <c r="I18" s="10">
        <f t="shared" si="5"/>
        <v>79.210000000000008</v>
      </c>
      <c r="J18" s="11"/>
    </row>
    <row r="19" spans="1:10" ht="21" customHeight="1">
      <c r="A19" s="18">
        <v>15</v>
      </c>
      <c r="B19" s="13" t="s">
        <v>286</v>
      </c>
      <c r="C19" s="14" t="s">
        <v>267</v>
      </c>
      <c r="D19" s="14" t="s">
        <v>269</v>
      </c>
      <c r="E19" s="14" t="s">
        <v>100</v>
      </c>
      <c r="F19" s="10">
        <f t="shared" si="3"/>
        <v>37.875</v>
      </c>
      <c r="G19" s="10">
        <v>81</v>
      </c>
      <c r="H19" s="10">
        <f t="shared" si="4"/>
        <v>40.5</v>
      </c>
      <c r="I19" s="10">
        <f t="shared" si="5"/>
        <v>78.375</v>
      </c>
      <c r="J19" s="11"/>
    </row>
    <row r="20" spans="1:10" ht="21" customHeight="1">
      <c r="A20" s="18">
        <v>16</v>
      </c>
      <c r="B20" s="13" t="s">
        <v>286</v>
      </c>
      <c r="C20" s="14" t="s">
        <v>267</v>
      </c>
      <c r="D20" s="14" t="s">
        <v>275</v>
      </c>
      <c r="E20" s="14" t="s">
        <v>115</v>
      </c>
      <c r="F20" s="10">
        <f t="shared" si="3"/>
        <v>35.875</v>
      </c>
      <c r="G20" s="10">
        <v>84.67</v>
      </c>
      <c r="H20" s="10">
        <f t="shared" si="4"/>
        <v>42.335000000000001</v>
      </c>
      <c r="I20" s="10">
        <f t="shared" si="5"/>
        <v>78.210000000000008</v>
      </c>
      <c r="J20" s="11"/>
    </row>
    <row r="21" spans="1:10" ht="21" customHeight="1">
      <c r="A21" s="18">
        <v>17</v>
      </c>
      <c r="B21" s="13" t="s">
        <v>286</v>
      </c>
      <c r="C21" s="14" t="s">
        <v>267</v>
      </c>
      <c r="D21" s="14" t="s">
        <v>270</v>
      </c>
      <c r="E21" s="14" t="s">
        <v>271</v>
      </c>
      <c r="F21" s="10">
        <f t="shared" si="3"/>
        <v>37.5</v>
      </c>
      <c r="G21" s="10">
        <v>80.33</v>
      </c>
      <c r="H21" s="10">
        <f t="shared" si="4"/>
        <v>40.164999999999999</v>
      </c>
      <c r="I21" s="10">
        <f t="shared" si="5"/>
        <v>77.664999999999992</v>
      </c>
      <c r="J21" s="11"/>
    </row>
    <row r="22" spans="1:10" ht="21" customHeight="1">
      <c r="A22" s="18">
        <v>18</v>
      </c>
      <c r="B22" s="13" t="s">
        <v>286</v>
      </c>
      <c r="C22" s="14" t="s">
        <v>267</v>
      </c>
      <c r="D22" s="14" t="s">
        <v>274</v>
      </c>
      <c r="E22" s="14" t="s">
        <v>235</v>
      </c>
      <c r="F22" s="10">
        <f t="shared" si="3"/>
        <v>36.25</v>
      </c>
      <c r="G22" s="10">
        <v>82.67</v>
      </c>
      <c r="H22" s="10">
        <f t="shared" si="4"/>
        <v>41.335000000000001</v>
      </c>
      <c r="I22" s="10">
        <f t="shared" si="5"/>
        <v>77.585000000000008</v>
      </c>
      <c r="J22" s="11"/>
    </row>
    <row r="23" spans="1:10" ht="21" customHeight="1">
      <c r="A23" s="18">
        <v>19</v>
      </c>
      <c r="B23" s="13" t="s">
        <v>286</v>
      </c>
      <c r="C23" s="14" t="s">
        <v>247</v>
      </c>
      <c r="D23" s="14" t="s">
        <v>248</v>
      </c>
      <c r="E23" s="14" t="s">
        <v>249</v>
      </c>
      <c r="F23" s="10">
        <f t="shared" si="3"/>
        <v>39.25</v>
      </c>
      <c r="G23" s="10">
        <v>85.67</v>
      </c>
      <c r="H23" s="10">
        <f t="shared" si="4"/>
        <v>42.835000000000001</v>
      </c>
      <c r="I23" s="10">
        <f t="shared" si="5"/>
        <v>82.085000000000008</v>
      </c>
      <c r="J23" s="11"/>
    </row>
    <row r="24" spans="1:10" ht="21" customHeight="1">
      <c r="A24" s="18">
        <v>20</v>
      </c>
      <c r="B24" s="13" t="s">
        <v>286</v>
      </c>
      <c r="C24" s="14" t="s">
        <v>247</v>
      </c>
      <c r="D24" s="14" t="s">
        <v>250</v>
      </c>
      <c r="E24" s="14" t="s">
        <v>251</v>
      </c>
      <c r="F24" s="10">
        <f t="shared" si="3"/>
        <v>37.75</v>
      </c>
      <c r="G24" s="10">
        <v>87</v>
      </c>
      <c r="H24" s="10">
        <f t="shared" si="4"/>
        <v>43.5</v>
      </c>
      <c r="I24" s="10">
        <f t="shared" si="5"/>
        <v>81.25</v>
      </c>
      <c r="J24" s="11"/>
    </row>
    <row r="25" spans="1:10" ht="21" customHeight="1">
      <c r="A25" s="18">
        <v>21</v>
      </c>
      <c r="B25" s="13" t="s">
        <v>286</v>
      </c>
      <c r="C25" s="14" t="s">
        <v>247</v>
      </c>
      <c r="D25" s="14" t="s">
        <v>252</v>
      </c>
      <c r="E25" s="14" t="s">
        <v>143</v>
      </c>
      <c r="F25" s="10">
        <f t="shared" si="3"/>
        <v>37.125</v>
      </c>
      <c r="G25" s="10">
        <v>81.67</v>
      </c>
      <c r="H25" s="10">
        <f t="shared" si="4"/>
        <v>40.835000000000001</v>
      </c>
      <c r="I25" s="10">
        <f t="shared" si="5"/>
        <v>77.960000000000008</v>
      </c>
      <c r="J25" s="11"/>
    </row>
    <row r="26" spans="1:10" ht="21" customHeight="1">
      <c r="A26" s="18">
        <v>22</v>
      </c>
      <c r="B26" s="13" t="s">
        <v>286</v>
      </c>
      <c r="C26" s="14" t="s">
        <v>247</v>
      </c>
      <c r="D26" s="14" t="s">
        <v>255</v>
      </c>
      <c r="E26" s="14" t="s">
        <v>186</v>
      </c>
      <c r="F26" s="10">
        <f t="shared" si="3"/>
        <v>34.125</v>
      </c>
      <c r="G26" s="10">
        <v>86.67</v>
      </c>
      <c r="H26" s="10">
        <f t="shared" si="4"/>
        <v>43.335000000000001</v>
      </c>
      <c r="I26" s="10">
        <f t="shared" si="5"/>
        <v>77.460000000000008</v>
      </c>
      <c r="J26" s="11"/>
    </row>
    <row r="27" spans="1:10" ht="21" customHeight="1">
      <c r="A27" s="18">
        <v>23</v>
      </c>
      <c r="B27" s="13" t="s">
        <v>286</v>
      </c>
      <c r="C27" s="14" t="s">
        <v>247</v>
      </c>
      <c r="D27" s="14" t="s">
        <v>253</v>
      </c>
      <c r="E27" s="14" t="s">
        <v>230</v>
      </c>
      <c r="F27" s="10">
        <f t="shared" si="3"/>
        <v>35.625</v>
      </c>
      <c r="G27" s="10">
        <v>82.67</v>
      </c>
      <c r="H27" s="10">
        <f t="shared" si="4"/>
        <v>41.335000000000001</v>
      </c>
      <c r="I27" s="10">
        <f t="shared" si="5"/>
        <v>76.960000000000008</v>
      </c>
      <c r="J27" s="11"/>
    </row>
    <row r="28" spans="1:10" ht="21" customHeight="1">
      <c r="A28" s="18">
        <v>24</v>
      </c>
      <c r="B28" s="13" t="s">
        <v>286</v>
      </c>
      <c r="C28" s="14" t="s">
        <v>247</v>
      </c>
      <c r="D28" s="14" t="s">
        <v>257</v>
      </c>
      <c r="E28" s="14" t="s">
        <v>256</v>
      </c>
      <c r="F28" s="10">
        <f t="shared" si="3"/>
        <v>33.25</v>
      </c>
      <c r="G28" s="10">
        <v>87</v>
      </c>
      <c r="H28" s="10">
        <f t="shared" si="4"/>
        <v>43.5</v>
      </c>
      <c r="I28" s="10">
        <f t="shared" si="5"/>
        <v>76.75</v>
      </c>
      <c r="J28" s="11"/>
    </row>
    <row r="29" spans="1:10" ht="21" customHeight="1">
      <c r="A29" s="18">
        <v>25</v>
      </c>
      <c r="B29" s="13" t="s">
        <v>286</v>
      </c>
      <c r="C29" s="14" t="s">
        <v>247</v>
      </c>
      <c r="D29" s="14" t="s">
        <v>254</v>
      </c>
      <c r="E29" s="14" t="s">
        <v>81</v>
      </c>
      <c r="F29" s="10">
        <f t="shared" si="3"/>
        <v>35.375</v>
      </c>
      <c r="G29" s="10">
        <v>82.67</v>
      </c>
      <c r="H29" s="10">
        <f t="shared" si="4"/>
        <v>41.335000000000001</v>
      </c>
      <c r="I29" s="10">
        <f t="shared" si="5"/>
        <v>76.710000000000008</v>
      </c>
      <c r="J29" s="11"/>
    </row>
    <row r="30" spans="1:10" ht="21" customHeight="1">
      <c r="A30" s="18">
        <v>26</v>
      </c>
      <c r="B30" s="13" t="s">
        <v>286</v>
      </c>
      <c r="C30" s="14" t="s">
        <v>261</v>
      </c>
      <c r="D30" s="14" t="s">
        <v>262</v>
      </c>
      <c r="E30" s="14" t="s">
        <v>123</v>
      </c>
      <c r="F30" s="10">
        <f t="shared" si="3"/>
        <v>40.375</v>
      </c>
      <c r="G30" s="10">
        <v>84</v>
      </c>
      <c r="H30" s="10">
        <f t="shared" si="4"/>
        <v>42</v>
      </c>
      <c r="I30" s="10">
        <f t="shared" ref="I30:I38" si="6">SUM(F30,H30)</f>
        <v>82.375</v>
      </c>
      <c r="J30" s="11"/>
    </row>
    <row r="31" spans="1:10" ht="21" customHeight="1">
      <c r="A31" s="18">
        <v>27</v>
      </c>
      <c r="B31" s="13" t="s">
        <v>286</v>
      </c>
      <c r="C31" s="14" t="s">
        <v>261</v>
      </c>
      <c r="D31" s="14" t="s">
        <v>265</v>
      </c>
      <c r="E31" s="14" t="s">
        <v>249</v>
      </c>
      <c r="F31" s="10">
        <f t="shared" si="3"/>
        <v>39.25</v>
      </c>
      <c r="G31" s="10">
        <v>85</v>
      </c>
      <c r="H31" s="10">
        <f t="shared" si="4"/>
        <v>42.5</v>
      </c>
      <c r="I31" s="10">
        <f t="shared" si="6"/>
        <v>81.75</v>
      </c>
      <c r="J31" s="11"/>
    </row>
    <row r="32" spans="1:10" ht="21" customHeight="1">
      <c r="A32" s="18">
        <v>28</v>
      </c>
      <c r="B32" s="13" t="s">
        <v>286</v>
      </c>
      <c r="C32" s="14" t="s">
        <v>261</v>
      </c>
      <c r="D32" s="14" t="s">
        <v>263</v>
      </c>
      <c r="E32" s="14" t="s">
        <v>264</v>
      </c>
      <c r="F32" s="10">
        <f t="shared" si="3"/>
        <v>39.75</v>
      </c>
      <c r="G32" s="10">
        <v>81.33</v>
      </c>
      <c r="H32" s="10">
        <f t="shared" si="4"/>
        <v>40.664999999999999</v>
      </c>
      <c r="I32" s="10">
        <f t="shared" si="6"/>
        <v>80.414999999999992</v>
      </c>
      <c r="J32" s="11"/>
    </row>
    <row r="33" spans="1:10" ht="21" customHeight="1">
      <c r="A33" s="18">
        <v>29</v>
      </c>
      <c r="B33" s="13" t="s">
        <v>286</v>
      </c>
      <c r="C33" s="14" t="s">
        <v>261</v>
      </c>
      <c r="D33" s="14" t="s">
        <v>266</v>
      </c>
      <c r="E33" s="14" t="s">
        <v>245</v>
      </c>
      <c r="F33" s="10">
        <f t="shared" si="3"/>
        <v>36.75</v>
      </c>
      <c r="G33" s="10">
        <v>86</v>
      </c>
      <c r="H33" s="10">
        <f t="shared" si="4"/>
        <v>43</v>
      </c>
      <c r="I33" s="10">
        <f t="shared" si="6"/>
        <v>79.75</v>
      </c>
      <c r="J33" s="11"/>
    </row>
    <row r="34" spans="1:10" ht="21" customHeight="1">
      <c r="A34" s="18">
        <v>30</v>
      </c>
      <c r="B34" s="13" t="s">
        <v>286</v>
      </c>
      <c r="C34" s="14" t="s">
        <v>284</v>
      </c>
      <c r="D34" s="14" t="s">
        <v>281</v>
      </c>
      <c r="E34" s="14">
        <v>73.5</v>
      </c>
      <c r="F34" s="10">
        <f>E34*0.2</f>
        <v>14.700000000000001</v>
      </c>
      <c r="G34" s="10">
        <v>79.33</v>
      </c>
      <c r="H34" s="10">
        <f>G34*0.6</f>
        <v>47.597999999999999</v>
      </c>
      <c r="I34" s="10">
        <f t="shared" si="6"/>
        <v>62.298000000000002</v>
      </c>
      <c r="J34" s="11"/>
    </row>
    <row r="35" spans="1:10" ht="21" customHeight="1">
      <c r="A35" s="18">
        <v>31</v>
      </c>
      <c r="B35" s="13" t="s">
        <v>286</v>
      </c>
      <c r="C35" s="14" t="s">
        <v>260</v>
      </c>
      <c r="D35" s="14" t="s">
        <v>120</v>
      </c>
      <c r="E35" s="14">
        <v>84</v>
      </c>
      <c r="F35" s="10">
        <f>E35*0.2</f>
        <v>16.8</v>
      </c>
      <c r="G35" s="10">
        <v>73.67</v>
      </c>
      <c r="H35" s="10">
        <f>G35*0.6</f>
        <v>44.201999999999998</v>
      </c>
      <c r="I35" s="10">
        <f t="shared" si="6"/>
        <v>61.001999999999995</v>
      </c>
      <c r="J35" s="11"/>
    </row>
    <row r="36" spans="1:10" ht="21" customHeight="1">
      <c r="A36" s="18">
        <v>32</v>
      </c>
      <c r="B36" s="13" t="s">
        <v>286</v>
      </c>
      <c r="C36" s="14" t="s">
        <v>277</v>
      </c>
      <c r="D36" s="14" t="s">
        <v>258</v>
      </c>
      <c r="E36" s="14" t="s">
        <v>259</v>
      </c>
      <c r="F36" s="10">
        <f>E36*0.2</f>
        <v>18.2</v>
      </c>
      <c r="G36" s="10">
        <v>87.33</v>
      </c>
      <c r="H36" s="10">
        <f>G36*0.6</f>
        <v>52.397999999999996</v>
      </c>
      <c r="I36" s="10">
        <f t="shared" si="6"/>
        <v>70.597999999999999</v>
      </c>
      <c r="J36" s="11"/>
    </row>
    <row r="37" spans="1:10" ht="21" customHeight="1">
      <c r="A37" s="18">
        <v>33</v>
      </c>
      <c r="B37" s="13" t="s">
        <v>286</v>
      </c>
      <c r="C37" s="14" t="s">
        <v>243</v>
      </c>
      <c r="D37" s="14" t="s">
        <v>244</v>
      </c>
      <c r="E37" s="14" t="s">
        <v>245</v>
      </c>
      <c r="F37" s="10">
        <f>E37*0.2</f>
        <v>29.400000000000002</v>
      </c>
      <c r="G37" s="10">
        <v>84</v>
      </c>
      <c r="H37" s="10">
        <f>G37*0.6</f>
        <v>50.4</v>
      </c>
      <c r="I37" s="10">
        <f t="shared" si="6"/>
        <v>79.8</v>
      </c>
      <c r="J37" s="11"/>
    </row>
    <row r="38" spans="1:10" ht="21" customHeight="1">
      <c r="A38" s="18">
        <v>34</v>
      </c>
      <c r="B38" s="13" t="s">
        <v>286</v>
      </c>
      <c r="C38" s="14" t="s">
        <v>243</v>
      </c>
      <c r="D38" s="14" t="s">
        <v>246</v>
      </c>
      <c r="E38" s="14" t="s">
        <v>230</v>
      </c>
      <c r="F38" s="10">
        <f>E38*0.2</f>
        <v>28.5</v>
      </c>
      <c r="G38" s="10">
        <v>84</v>
      </c>
      <c r="H38" s="10">
        <f>G38*0.6</f>
        <v>50.4</v>
      </c>
      <c r="I38" s="10">
        <f t="shared" si="6"/>
        <v>78.900000000000006</v>
      </c>
      <c r="J38" s="11"/>
    </row>
  </sheetData>
  <mergeCells count="10">
    <mergeCell ref="A1:J1"/>
    <mergeCell ref="I2:J2"/>
    <mergeCell ref="A3:A4"/>
    <mergeCell ref="B3:B4"/>
    <mergeCell ref="C3:C4"/>
    <mergeCell ref="J3:J4"/>
    <mergeCell ref="I3:I4"/>
    <mergeCell ref="D3:D4"/>
    <mergeCell ref="E3:F3"/>
    <mergeCell ref="G3:H3"/>
  </mergeCells>
  <phoneticPr fontId="9" type="noConversion"/>
  <printOptions horizontalCentered="1"/>
  <pageMargins left="0.59" right="0.59" top="0.79" bottom="0.59" header="0" footer="0.3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国编</vt:lpstr>
      <vt:lpstr>特岗</vt:lpstr>
      <vt:lpstr>国编!Print_Titles</vt:lpstr>
      <vt:lpstr>特岗!Print_Titles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2021-07-13T08:57:50Z</cp:lastPrinted>
  <dcterms:created xsi:type="dcterms:W3CDTF">2019-06-27T01:36:25Z</dcterms:created>
  <dcterms:modified xsi:type="dcterms:W3CDTF">2021-07-15T07:11:09Z</dcterms:modified>
</cp:coreProperties>
</file>